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EA91" lockStructure="1"/>
  <bookViews>
    <workbookView xWindow="240" yWindow="60" windowWidth="11340" windowHeight="6030" activeTab="1"/>
  </bookViews>
  <sheets>
    <sheet name="MIB Levy Form" sheetId="2" r:id="rId1"/>
    <sheet name="MIB Levy Summary Form" sheetId="3" r:id="rId2"/>
    <sheet name="FINANCE USE ONLY" sheetId="8" state="hidden" r:id="rId3"/>
  </sheets>
  <definedNames>
    <definedName name="Accounting_class">'MIB Levy Form'!$F$9</definedName>
    <definedName name="C_0040_entered">'MIB Levy Form'!$L$68</definedName>
    <definedName name="C_0050_entered">'MIB Levy Form'!$O$68</definedName>
    <definedName name="Commercial_Vehicle_last_year">'MIB Levy Form'!$O$42</definedName>
    <definedName name="Commercial_Vehicle_this_year">'MIB Levy Form'!$L$42</definedName>
    <definedName name="Company_Name">'MIB Levy Form'!$F$5</definedName>
    <definedName name="Company_No">'MIB Levy Form'!$F$11</definedName>
    <definedName name="Financial_year_end">'MIB Levy Form'!$F$7</definedName>
    <definedName name="Fleet_last_year">'MIB Levy Form'!$O$48</definedName>
    <definedName name="Fleet_this_year">'MIB Levy Form'!$L$48</definedName>
    <definedName name="Grand_Total_last_year">'MIB Levy Form'!$O$60</definedName>
    <definedName name="Grand_Total_this_year">'MIB Levy Form'!$L$60</definedName>
    <definedName name="GWP_Title">'MIB Levy Form'!$B$63</definedName>
    <definedName name="Motor_cycle_last_year">'MIB Levy Form'!$O$36</definedName>
    <definedName name="Motor_cycle_this_year">'MIB Levy Form'!$L$36</definedName>
    <definedName name="Other_last_year">'MIB Levy Form'!$O$54</definedName>
    <definedName name="Other_this_year">'MIB Levy Form'!$L$54</definedName>
    <definedName name="_xlnm.Print_Area" localSheetId="2">'FINANCE USE ONLY'!$A$1:$P$6</definedName>
    <definedName name="_xlnm.Print_Area" localSheetId="0">'MIB Levy Form'!$B$2:$Q$80</definedName>
    <definedName name="_xlnm.Print_Area" localSheetId="1">'MIB Levy Summary Form'!$B$1:$Q$53</definedName>
    <definedName name="_xlnm.Print_Titles" localSheetId="0">'MIB Levy Form'!$2:$13</definedName>
    <definedName name="Private_car_comprehensive_last_year">'MIB Levy Form'!$O$24</definedName>
    <definedName name="Private_car_comprehensive_this_year">'MIB Levy Form'!$L$24</definedName>
    <definedName name="Private_car_non_comprehensive_last_year">'MIB Levy Form'!$O$30</definedName>
    <definedName name="Private_car_non_comprehensive_this_year">'MIB Levy Form'!$L$30</definedName>
    <definedName name="S_code">'MIB Levy Form'!$F$13</definedName>
    <definedName name="Total_Premium_last_year">'MIB Levy Summary Form'!$M$27</definedName>
    <definedName name="Total_Premium_this_year">'MIB Levy Summary Form'!$H$27</definedName>
    <definedName name="Total_Solvency_II">'MIB Levy Summary Form'!$O$36</definedName>
  </definedNames>
  <calcPr calcId="145621" calcMode="manual" fullCalcOnLoad="1" calcOnSave="0"/>
</workbook>
</file>

<file path=xl/calcChain.xml><?xml version="1.0" encoding="utf-8"?>
<calcChain xmlns="http://schemas.openxmlformats.org/spreadsheetml/2006/main">
  <c r="O34" i="3" l="1"/>
  <c r="L34" i="3"/>
  <c r="O36" i="3"/>
  <c r="F9" i="3"/>
  <c r="F7" i="3"/>
  <c r="B3" i="8"/>
  <c r="A3" i="8"/>
  <c r="L56" i="2"/>
  <c r="O56" i="2"/>
  <c r="F13" i="3"/>
  <c r="F11" i="3"/>
  <c r="O24" i="2"/>
  <c r="J3" i="8"/>
  <c r="M21" i="3"/>
  <c r="L24" i="2"/>
  <c r="C3" i="8"/>
  <c r="H21" i="3"/>
  <c r="L30" i="2"/>
  <c r="H22" i="3"/>
  <c r="D3" i="8"/>
  <c r="O30" i="2"/>
  <c r="M22" i="3"/>
  <c r="L36" i="2"/>
  <c r="H23" i="3"/>
  <c r="O36" i="2"/>
  <c r="L3" i="8"/>
  <c r="L42" i="2"/>
  <c r="F3" i="8"/>
  <c r="O42" i="2"/>
  <c r="M3" i="8"/>
  <c r="L48" i="2"/>
  <c r="G3" i="8"/>
  <c r="O48" i="2"/>
  <c r="N3" i="8"/>
  <c r="L54" i="2"/>
  <c r="H3" i="8"/>
  <c r="O54" i="2"/>
  <c r="M26" i="3"/>
  <c r="L58" i="2"/>
  <c r="O58" i="2"/>
  <c r="M24" i="3"/>
  <c r="H25" i="3"/>
  <c r="K3" i="8"/>
  <c r="H24" i="3"/>
  <c r="L82" i="2"/>
  <c r="L60" i="2"/>
  <c r="E3" i="8"/>
  <c r="M25" i="3"/>
  <c r="M27" i="3"/>
  <c r="M23" i="3"/>
  <c r="I3" i="8"/>
  <c r="O82" i="2"/>
  <c r="O60" i="2"/>
  <c r="H26" i="3"/>
  <c r="H27" i="3"/>
  <c r="O3" i="8"/>
  <c r="P3" i="8"/>
  <c r="H46" i="3"/>
  <c r="B6" i="8"/>
</calcChain>
</file>

<file path=xl/sharedStrings.xml><?xml version="1.0" encoding="utf-8"?>
<sst xmlns="http://schemas.openxmlformats.org/spreadsheetml/2006/main" count="131" uniqueCount="71">
  <si>
    <t>In the financial year in respect of risks incepted in</t>
  </si>
  <si>
    <t>Motor Cycle</t>
  </si>
  <si>
    <t>Commercial Vehicle</t>
  </si>
  <si>
    <t>Fleet</t>
  </si>
  <si>
    <t>Total</t>
  </si>
  <si>
    <t>Class of Business</t>
  </si>
  <si>
    <t>Private Car - Comprehensive</t>
  </si>
  <si>
    <t>Private Car - Non-Comprehensive</t>
  </si>
  <si>
    <t>Commercial Vehicles</t>
  </si>
  <si>
    <t>Motorcycle</t>
  </si>
  <si>
    <t>Other</t>
  </si>
  <si>
    <t>Name of company</t>
  </si>
  <si>
    <t>Accounting class</t>
  </si>
  <si>
    <t>Company registration no.</t>
  </si>
  <si>
    <t>Financial year ended:</t>
  </si>
  <si>
    <t>Name of company:</t>
  </si>
  <si>
    <t>Private car comprehensive</t>
  </si>
  <si>
    <t>Private car non-comprehensive</t>
  </si>
  <si>
    <t>This year</t>
  </si>
  <si>
    <t>Last year comparative</t>
  </si>
  <si>
    <t>This financial year</t>
  </si>
  <si>
    <t>Premium - This Year £'000</t>
  </si>
  <si>
    <t>Premium - Last Year £'000</t>
  </si>
  <si>
    <t>Forms completed by:</t>
  </si>
  <si>
    <t xml:space="preserve">Forms authorised by: </t>
  </si>
  <si>
    <t>Position:</t>
  </si>
  <si>
    <t>Date:</t>
  </si>
  <si>
    <t>Total Gross Written Premiums (Class 10) in GBP (less rebates &amp; refunds) on direct insurance and facultative reinsurance business</t>
  </si>
  <si>
    <t>Total Private car comprehensive</t>
  </si>
  <si>
    <t>Total Private car non-comprehensive</t>
  </si>
  <si>
    <t>Total Motor Cycle</t>
  </si>
  <si>
    <t>Total Commercial Vehicle</t>
  </si>
  <si>
    <t>Total Fleet</t>
  </si>
  <si>
    <t>Total Other</t>
  </si>
  <si>
    <t>GRAND TOTAL</t>
  </si>
  <si>
    <t>If blank, press F9 to update</t>
  </si>
  <si>
    <t>Financial year ended</t>
  </si>
  <si>
    <t>Name of Company</t>
  </si>
  <si>
    <t>Private Car - Comp</t>
  </si>
  <si>
    <t xml:space="preserve">Private Car - Non Comp </t>
  </si>
  <si>
    <t>This Year</t>
  </si>
  <si>
    <t>Last Year</t>
  </si>
  <si>
    <t>Account no. (S Code)</t>
  </si>
  <si>
    <t>Account no. (S code)</t>
  </si>
  <si>
    <t>S Code</t>
  </si>
  <si>
    <t>Premiums by Class</t>
  </si>
  <si>
    <t>Check = 0</t>
  </si>
  <si>
    <t>Name:</t>
  </si>
  <si>
    <t>MIB Levy Form</t>
  </si>
  <si>
    <t>Check = 0 (green = OK, red = error)</t>
  </si>
  <si>
    <t>R0110</t>
  </si>
  <si>
    <t>Gross - Direct Business</t>
  </si>
  <si>
    <t>Motor Vehicle Liability Insurance</t>
  </si>
  <si>
    <t>C0040</t>
  </si>
  <si>
    <t>C0050</t>
  </si>
  <si>
    <t>Other Motor Insurance</t>
  </si>
  <si>
    <t>Gross Written Premium</t>
  </si>
  <si>
    <t>MIB Levy Form Summary</t>
  </si>
  <si>
    <t>Gross Written Premium per Solvency II Return S.05.01.02</t>
  </si>
  <si>
    <t>Motor Vehicle Liability Insurance £'000s</t>
  </si>
  <si>
    <t>£'000s</t>
  </si>
  <si>
    <t>Total per Solvency II Return</t>
  </si>
  <si>
    <t>MIB use only:</t>
  </si>
  <si>
    <t>Entered on master spreadsheet</t>
  </si>
  <si>
    <t>Solvency II return attached and checked</t>
  </si>
  <si>
    <t>Subsidiaries included</t>
  </si>
  <si>
    <t>Gross Written Premiums - £'000</t>
  </si>
  <si>
    <t>Validation Check</t>
  </si>
  <si>
    <t>Press F9 to update the Grand Total</t>
  </si>
  <si>
    <t>Press F9 to update validation check</t>
  </si>
  <si>
    <t>Previous financial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</si>
</sst>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;\(#,##0\)"/>
  </numFmts>
  <fonts count="9" x14ac:knownFonts="1">
    <font>
      <sz val="10"/>
      <name val="Arial"/>
    </font>
    <font>
      <sz val="8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7"/>
      <name val="Calibri"/>
      <family val="2"/>
      <scheme val="minor"/>
    </font>
    <font>
      <sz val="12"/>
      <color rgb="FF009560"/>
      <name val="Calibri"/>
      <family val="2"/>
      <scheme val="minor"/>
    </font>
    <font>
      <sz val="11"/>
      <color rgb="FF009560"/>
      <name val="Calibri"/>
      <family val="2"/>
      <scheme val="minor"/>
    </font>
    <font>
      <sz val="14"/>
      <color rgb="FF0095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57"/>
      </right>
      <top style="thin">
        <color indexed="64"/>
      </top>
      <bottom/>
      <diagonal/>
    </border>
    <border>
      <left style="thin">
        <color indexed="57"/>
      </left>
      <right style="thin">
        <color indexed="57"/>
      </right>
      <top style="thin">
        <color indexed="64"/>
      </top>
      <bottom/>
      <diagonal/>
    </border>
    <border>
      <left style="thin">
        <color indexed="57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7"/>
      </right>
      <top style="thin">
        <color indexed="64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64"/>
      </top>
      <bottom style="thin">
        <color indexed="57"/>
      </bottom>
      <diagonal/>
    </border>
    <border>
      <left style="thin">
        <color indexed="57"/>
      </left>
      <right style="thin">
        <color indexed="64"/>
      </right>
      <top style="thin">
        <color indexed="64"/>
      </top>
      <bottom style="thin">
        <color indexed="57"/>
      </bottom>
      <diagonal/>
    </border>
    <border>
      <left style="thin">
        <color indexed="64"/>
      </left>
      <right style="thin">
        <color indexed="57"/>
      </right>
      <top style="thin">
        <color indexed="57"/>
      </top>
      <bottom style="thin">
        <color indexed="64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64"/>
      </bottom>
      <diagonal/>
    </border>
    <border>
      <left style="thin">
        <color indexed="57"/>
      </left>
      <right style="thin">
        <color indexed="64"/>
      </right>
      <top style="thin">
        <color indexed="57"/>
      </top>
      <bottom style="thin">
        <color indexed="64"/>
      </bottom>
      <diagonal/>
    </border>
    <border>
      <left style="thin">
        <color indexed="64"/>
      </left>
      <right style="thin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57"/>
      </left>
      <right style="thin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5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2" fillId="0" borderId="1" xfId="0" applyFont="1" applyBorder="1" applyProtection="1"/>
    <xf numFmtId="0" fontId="2" fillId="3" borderId="0" xfId="0" applyFont="1" applyFill="1" applyProtection="1"/>
    <xf numFmtId="0" fontId="4" fillId="3" borderId="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/>
    </xf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0" fontId="4" fillId="0" borderId="0" xfId="0" applyFont="1"/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4" borderId="3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2" fillId="0" borderId="0" xfId="0" applyFont="1" applyAlignment="1" applyProtection="1"/>
    <xf numFmtId="0" fontId="7" fillId="4" borderId="4" xfId="0" applyFont="1" applyFill="1" applyBorder="1" applyAlignment="1" applyProtection="1"/>
    <xf numFmtId="0" fontId="2" fillId="0" borderId="6" xfId="0" applyFont="1" applyBorder="1" applyProtection="1"/>
    <xf numFmtId="0" fontId="2" fillId="4" borderId="3" xfId="0" applyFont="1" applyFill="1" applyBorder="1" applyAlignment="1" applyProtection="1"/>
    <xf numFmtId="0" fontId="2" fillId="4" borderId="3" xfId="0" applyFont="1" applyFill="1" applyBorder="1" applyProtection="1"/>
    <xf numFmtId="0" fontId="8" fillId="5" borderId="0" xfId="0" applyFont="1" applyFill="1" applyBorder="1" applyAlignment="1" applyProtection="1"/>
    <xf numFmtId="0" fontId="6" fillId="4" borderId="7" xfId="0" applyFont="1" applyFill="1" applyBorder="1" applyAlignment="1" applyProtection="1">
      <alignment vertical="center" wrapText="1"/>
    </xf>
    <xf numFmtId="0" fontId="6" fillId="4" borderId="8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8" fillId="4" borderId="3" xfId="0" applyFont="1" applyFill="1" applyBorder="1" applyAlignment="1" applyProtection="1">
      <alignment horizontal="left"/>
    </xf>
    <xf numFmtId="0" fontId="8" fillId="4" borderId="4" xfId="0" applyFont="1" applyFill="1" applyBorder="1" applyAlignment="1" applyProtection="1">
      <alignment horizontal="left"/>
    </xf>
    <xf numFmtId="0" fontId="8" fillId="4" borderId="5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4" xfId="0" applyBorder="1" applyAlignment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5" fontId="2" fillId="0" borderId="3" xfId="0" quotePrefix="1" applyNumberFormat="1" applyFont="1" applyFill="1" applyBorder="1" applyAlignment="1" applyProtection="1">
      <alignment horizontal="left"/>
      <protection locked="0"/>
    </xf>
    <xf numFmtId="15" fontId="2" fillId="0" borderId="4" xfId="0" quotePrefix="1" applyNumberFormat="1" applyFont="1" applyFill="1" applyBorder="1" applyAlignment="1" applyProtection="1">
      <alignment horizontal="left"/>
      <protection locked="0"/>
    </xf>
    <xf numFmtId="15" fontId="2" fillId="0" borderId="5" xfId="0" quotePrefix="1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7" fillId="4" borderId="1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left"/>
    </xf>
    <xf numFmtId="0" fontId="6" fillId="4" borderId="3" xfId="0" applyFont="1" applyFill="1" applyBorder="1" applyAlignment="1" applyProtection="1">
      <alignment horizontal="left"/>
    </xf>
    <xf numFmtId="0" fontId="6" fillId="4" borderId="4" xfId="0" applyFont="1" applyFill="1" applyBorder="1" applyAlignment="1" applyProtection="1">
      <alignment horizontal="left"/>
    </xf>
    <xf numFmtId="0" fontId="6" fillId="4" borderId="5" xfId="0" applyFont="1" applyFill="1" applyBorder="1" applyAlignment="1" applyProtection="1">
      <alignment horizontal="left"/>
    </xf>
    <xf numFmtId="0" fontId="2" fillId="0" borderId="9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19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0" fontId="2" fillId="0" borderId="12" xfId="0" applyFont="1" applyBorder="1" applyAlignment="1" applyProtection="1">
      <alignment vertical="center" wrapText="1"/>
    </xf>
    <xf numFmtId="0" fontId="3" fillId="4" borderId="9" xfId="0" applyFont="1" applyFill="1" applyBorder="1" applyAlignment="1" applyProtection="1">
      <alignment vertical="center"/>
    </xf>
    <xf numFmtId="0" fontId="3" fillId="4" borderId="7" xfId="0" applyFont="1" applyFill="1" applyBorder="1" applyAlignment="1" applyProtection="1">
      <alignment vertical="center"/>
    </xf>
    <xf numFmtId="0" fontId="3" fillId="4" borderId="11" xfId="0" applyFont="1" applyFill="1" applyBorder="1" applyAlignment="1" applyProtection="1">
      <alignment vertical="center"/>
    </xf>
    <xf numFmtId="0" fontId="3" fillId="4" borderId="8" xfId="0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vertical="center" wrapText="1"/>
    </xf>
    <xf numFmtId="0" fontId="3" fillId="0" borderId="10" xfId="0" applyFont="1" applyBorder="1" applyProtection="1"/>
    <xf numFmtId="0" fontId="3" fillId="0" borderId="1" xfId="0" applyFont="1" applyBorder="1" applyProtection="1"/>
    <xf numFmtId="0" fontId="3" fillId="0" borderId="19" xfId="0" applyFont="1" applyBorder="1" applyProtection="1"/>
    <xf numFmtId="0" fontId="3" fillId="0" borderId="11" xfId="0" applyFont="1" applyBorder="1" applyProtection="1"/>
    <xf numFmtId="0" fontId="3" fillId="0" borderId="12" xfId="0" applyFont="1" applyBorder="1" applyProtection="1"/>
    <xf numFmtId="0" fontId="3" fillId="4" borderId="9" xfId="0" applyFont="1" applyFill="1" applyBorder="1" applyAlignment="1" applyProtection="1">
      <alignment vertical="center" wrapText="1"/>
    </xf>
    <xf numFmtId="0" fontId="3" fillId="4" borderId="7" xfId="0" applyFont="1" applyFill="1" applyBorder="1" applyAlignment="1" applyProtection="1">
      <alignment vertical="center" wrapText="1"/>
    </xf>
    <xf numFmtId="0" fontId="3" fillId="4" borderId="10" xfId="0" applyFont="1" applyFill="1" applyBorder="1" applyAlignment="1" applyProtection="1">
      <alignment vertical="center" wrapText="1"/>
    </xf>
    <xf numFmtId="0" fontId="3" fillId="4" borderId="11" xfId="0" applyFont="1" applyFill="1" applyBorder="1" applyAlignment="1" applyProtection="1">
      <alignment vertical="center" wrapText="1"/>
    </xf>
    <xf numFmtId="0" fontId="3" fillId="4" borderId="8" xfId="0" applyFont="1" applyFill="1" applyBorder="1" applyAlignment="1" applyProtection="1">
      <alignment vertical="center" wrapText="1"/>
    </xf>
    <xf numFmtId="0" fontId="3" fillId="4" borderId="12" xfId="0" applyFont="1" applyFill="1" applyBorder="1" applyAlignment="1" applyProtection="1">
      <alignment vertical="center" wrapText="1"/>
    </xf>
    <xf numFmtId="172" fontId="2" fillId="0" borderId="0" xfId="0" applyNumberFormat="1" applyFont="1" applyBorder="1" applyAlignment="1" applyProtection="1">
      <alignment horizontal="center"/>
    </xf>
    <xf numFmtId="0" fontId="7" fillId="4" borderId="11" xfId="0" applyFont="1" applyFill="1" applyBorder="1" applyAlignment="1" applyProtection="1">
      <alignment horizontal="left"/>
    </xf>
    <xf numFmtId="0" fontId="7" fillId="4" borderId="8" xfId="0" applyFont="1" applyFill="1" applyBorder="1" applyAlignment="1" applyProtection="1">
      <alignment horizontal="left"/>
    </xf>
    <xf numFmtId="172" fontId="2" fillId="0" borderId="9" xfId="0" applyNumberFormat="1" applyFont="1" applyBorder="1" applyAlignment="1" applyProtection="1">
      <alignment horizontal="right" vertical="center"/>
      <protection locked="0"/>
    </xf>
    <xf numFmtId="172" fontId="2" fillId="0" borderId="7" xfId="0" applyNumberFormat="1" applyFont="1" applyBorder="1" applyAlignment="1" applyProtection="1">
      <alignment horizontal="right" vertical="center"/>
      <protection locked="0"/>
    </xf>
    <xf numFmtId="172" fontId="2" fillId="0" borderId="10" xfId="0" applyNumberFormat="1" applyFont="1" applyBorder="1" applyAlignment="1" applyProtection="1">
      <alignment horizontal="right" vertical="center"/>
      <protection locked="0"/>
    </xf>
    <xf numFmtId="172" fontId="2" fillId="0" borderId="1" xfId="0" applyNumberFormat="1" applyFont="1" applyBorder="1" applyAlignment="1" applyProtection="1">
      <alignment horizontal="right" vertical="center"/>
      <protection locked="0"/>
    </xf>
    <xf numFmtId="172" fontId="2" fillId="0" borderId="0" xfId="0" applyNumberFormat="1" applyFont="1" applyBorder="1" applyAlignment="1" applyProtection="1">
      <alignment horizontal="right" vertical="center"/>
      <protection locked="0"/>
    </xf>
    <xf numFmtId="172" fontId="2" fillId="0" borderId="19" xfId="0" applyNumberFormat="1" applyFont="1" applyBorder="1" applyAlignment="1" applyProtection="1">
      <alignment horizontal="right" vertical="center"/>
      <protection locked="0"/>
    </xf>
    <xf numFmtId="172" fontId="2" fillId="0" borderId="1" xfId="0" applyNumberFormat="1" applyFont="1" applyBorder="1" applyAlignment="1" applyProtection="1">
      <alignment horizontal="right" vertical="center" wrapText="1"/>
      <protection locked="0"/>
    </xf>
    <xf numFmtId="172" fontId="2" fillId="0" borderId="0" xfId="0" applyNumberFormat="1" applyFont="1" applyBorder="1" applyAlignment="1" applyProtection="1">
      <alignment horizontal="right" vertical="center" wrapText="1"/>
      <protection locked="0"/>
    </xf>
    <xf numFmtId="172" fontId="2" fillId="0" borderId="19" xfId="0" applyNumberFormat="1" applyFont="1" applyBorder="1" applyAlignment="1" applyProtection="1">
      <alignment horizontal="right" vertical="center" wrapText="1"/>
      <protection locked="0"/>
    </xf>
    <xf numFmtId="0" fontId="2" fillId="4" borderId="7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0" borderId="35" xfId="0" applyFont="1" applyBorder="1" applyAlignment="1" applyProtection="1">
      <alignment horizontal="left"/>
      <protection locked="0"/>
    </xf>
    <xf numFmtId="0" fontId="2" fillId="0" borderId="36" xfId="0" applyFont="1" applyBorder="1" applyAlignment="1" applyProtection="1">
      <alignment horizontal="left"/>
      <protection locked="0"/>
    </xf>
    <xf numFmtId="0" fontId="2" fillId="0" borderId="37" xfId="0" applyFont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left" wrapText="1"/>
      <protection locked="0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4" borderId="9" xfId="0" applyFont="1" applyFill="1" applyBorder="1" applyAlignment="1" applyProtection="1">
      <alignment horizontal="left"/>
    </xf>
    <xf numFmtId="0" fontId="2" fillId="4" borderId="7" xfId="0" applyFont="1" applyFill="1" applyBorder="1" applyAlignment="1" applyProtection="1">
      <alignment horizontal="left"/>
    </xf>
    <xf numFmtId="0" fontId="2" fillId="4" borderId="10" xfId="0" applyFont="1" applyFill="1" applyBorder="1" applyAlignment="1" applyProtection="1">
      <alignment horizontal="left"/>
    </xf>
    <xf numFmtId="0" fontId="2" fillId="4" borderId="11" xfId="0" applyFont="1" applyFill="1" applyBorder="1" applyAlignment="1" applyProtection="1">
      <alignment horizontal="left"/>
    </xf>
    <xf numFmtId="0" fontId="2" fillId="4" borderId="8" xfId="0" applyFont="1" applyFill="1" applyBorder="1" applyAlignment="1" applyProtection="1">
      <alignment horizontal="left"/>
    </xf>
    <xf numFmtId="0" fontId="2" fillId="4" borderId="12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</xf>
    <xf numFmtId="172" fontId="2" fillId="0" borderId="11" xfId="0" applyNumberFormat="1" applyFont="1" applyBorder="1" applyAlignment="1" applyProtection="1">
      <alignment horizontal="right" vertical="center"/>
      <protection locked="0"/>
    </xf>
    <xf numFmtId="172" fontId="2" fillId="0" borderId="8" xfId="0" applyNumberFormat="1" applyFont="1" applyBorder="1" applyAlignment="1" applyProtection="1">
      <alignment horizontal="right" vertical="center"/>
      <protection locked="0"/>
    </xf>
    <xf numFmtId="172" fontId="2" fillId="0" borderId="12" xfId="0" applyNumberFormat="1" applyFont="1" applyBorder="1" applyAlignment="1" applyProtection="1">
      <alignment horizontal="right" vertical="center"/>
      <protection locked="0"/>
    </xf>
    <xf numFmtId="172" fontId="2" fillId="0" borderId="9" xfId="0" applyNumberFormat="1" applyFont="1" applyBorder="1" applyAlignment="1" applyProtection="1">
      <alignment horizontal="right" vertical="center" wrapText="1"/>
      <protection locked="0"/>
    </xf>
    <xf numFmtId="172" fontId="2" fillId="0" borderId="7" xfId="0" applyNumberFormat="1" applyFont="1" applyBorder="1" applyAlignment="1" applyProtection="1">
      <alignment horizontal="right" vertical="center" wrapText="1"/>
      <protection locked="0"/>
    </xf>
    <xf numFmtId="172" fontId="2" fillId="0" borderId="10" xfId="0" applyNumberFormat="1" applyFont="1" applyBorder="1" applyAlignment="1" applyProtection="1">
      <alignment horizontal="right" vertical="center" wrapText="1"/>
      <protection locked="0"/>
    </xf>
    <xf numFmtId="172" fontId="2" fillId="0" borderId="11" xfId="0" applyNumberFormat="1" applyFont="1" applyBorder="1" applyAlignment="1" applyProtection="1">
      <alignment horizontal="right" vertical="center" wrapText="1"/>
      <protection locked="0"/>
    </xf>
    <xf numFmtId="172" fontId="2" fillId="0" borderId="8" xfId="0" applyNumberFormat="1" applyFont="1" applyBorder="1" applyAlignment="1" applyProtection="1">
      <alignment horizontal="right" vertical="center" wrapText="1"/>
      <protection locked="0"/>
    </xf>
    <xf numFmtId="172" fontId="2" fillId="0" borderId="12" xfId="0" applyNumberFormat="1" applyFont="1" applyBorder="1" applyAlignment="1" applyProtection="1">
      <alignment horizontal="righ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172" fontId="3" fillId="4" borderId="9" xfId="0" applyNumberFormat="1" applyFont="1" applyFill="1" applyBorder="1" applyAlignment="1" applyProtection="1">
      <alignment horizontal="right" vertical="center"/>
    </xf>
    <xf numFmtId="172" fontId="3" fillId="4" borderId="7" xfId="0" applyNumberFormat="1" applyFont="1" applyFill="1" applyBorder="1" applyAlignment="1" applyProtection="1">
      <alignment horizontal="right" vertical="center"/>
    </xf>
    <xf numFmtId="172" fontId="3" fillId="4" borderId="10" xfId="0" applyNumberFormat="1" applyFont="1" applyFill="1" applyBorder="1" applyAlignment="1" applyProtection="1">
      <alignment horizontal="right" vertical="center"/>
    </xf>
    <xf numFmtId="172" fontId="3" fillId="4" borderId="11" xfId="0" applyNumberFormat="1" applyFont="1" applyFill="1" applyBorder="1" applyAlignment="1" applyProtection="1">
      <alignment horizontal="right" vertical="center"/>
    </xf>
    <xf numFmtId="172" fontId="3" fillId="4" borderId="8" xfId="0" applyNumberFormat="1" applyFont="1" applyFill="1" applyBorder="1" applyAlignment="1" applyProtection="1">
      <alignment horizontal="right" vertical="center"/>
    </xf>
    <xf numFmtId="172" fontId="3" fillId="4" borderId="12" xfId="0" applyNumberFormat="1" applyFont="1" applyFill="1" applyBorder="1" applyAlignment="1" applyProtection="1">
      <alignment horizontal="right" vertical="center"/>
    </xf>
    <xf numFmtId="172" fontId="3" fillId="4" borderId="9" xfId="0" applyNumberFormat="1" applyFont="1" applyFill="1" applyBorder="1" applyAlignment="1" applyProtection="1">
      <alignment horizontal="right" vertical="center" wrapText="1"/>
    </xf>
    <xf numFmtId="172" fontId="3" fillId="4" borderId="7" xfId="0" applyNumberFormat="1" applyFont="1" applyFill="1" applyBorder="1" applyAlignment="1" applyProtection="1">
      <alignment horizontal="right" vertical="center" wrapText="1"/>
    </xf>
    <xf numFmtId="172" fontId="3" fillId="4" borderId="10" xfId="0" applyNumberFormat="1" applyFont="1" applyFill="1" applyBorder="1" applyAlignment="1" applyProtection="1">
      <alignment horizontal="right" vertical="center" wrapText="1"/>
    </xf>
    <xf numFmtId="172" fontId="3" fillId="4" borderId="11" xfId="0" applyNumberFormat="1" applyFont="1" applyFill="1" applyBorder="1" applyAlignment="1" applyProtection="1">
      <alignment horizontal="right" vertical="center" wrapText="1"/>
    </xf>
    <xf numFmtId="172" fontId="3" fillId="4" borderId="8" xfId="0" applyNumberFormat="1" applyFont="1" applyFill="1" applyBorder="1" applyAlignment="1" applyProtection="1">
      <alignment horizontal="right" vertical="center" wrapText="1"/>
    </xf>
    <xf numFmtId="172" fontId="3" fillId="4" borderId="12" xfId="0" applyNumberFormat="1" applyFont="1" applyFill="1" applyBorder="1" applyAlignment="1" applyProtection="1">
      <alignment horizontal="right" vertical="center" wrapText="1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vertical="center"/>
    </xf>
    <xf numFmtId="0" fontId="6" fillId="4" borderId="5" xfId="0" applyFont="1" applyFill="1" applyBorder="1" applyAlignment="1" applyProtection="1">
      <alignment vertical="center"/>
    </xf>
    <xf numFmtId="0" fontId="3" fillId="0" borderId="7" xfId="0" applyFont="1" applyBorder="1" applyProtection="1"/>
    <xf numFmtId="0" fontId="3" fillId="0" borderId="0" xfId="0" applyFont="1" applyBorder="1" applyProtection="1"/>
    <xf numFmtId="0" fontId="3" fillId="0" borderId="8" xfId="0" applyFont="1" applyBorder="1" applyProtection="1"/>
    <xf numFmtId="0" fontId="2" fillId="0" borderId="8" xfId="0" applyFont="1" applyBorder="1" applyAlignment="1" applyProtection="1">
      <alignment horizontal="center"/>
    </xf>
    <xf numFmtId="172" fontId="2" fillId="4" borderId="1" xfId="0" applyNumberFormat="1" applyFont="1" applyFill="1" applyBorder="1" applyAlignment="1" applyProtection="1">
      <alignment horizontal="right" vertical="center"/>
    </xf>
    <xf numFmtId="172" fontId="2" fillId="4" borderId="0" xfId="0" applyNumberFormat="1" applyFont="1" applyFill="1" applyBorder="1" applyAlignment="1" applyProtection="1">
      <alignment horizontal="right" vertical="center"/>
    </xf>
    <xf numFmtId="172" fontId="2" fillId="4" borderId="19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left"/>
    </xf>
    <xf numFmtId="0" fontId="2" fillId="4" borderId="4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left"/>
    </xf>
    <xf numFmtId="172" fontId="2" fillId="0" borderId="3" xfId="0" applyNumberFormat="1" applyFont="1" applyBorder="1" applyAlignment="1" applyProtection="1">
      <alignment horizontal="right" vertical="center"/>
      <protection locked="0"/>
    </xf>
    <xf numFmtId="172" fontId="2" fillId="0" borderId="4" xfId="0" applyNumberFormat="1" applyFont="1" applyBorder="1" applyAlignment="1" applyProtection="1">
      <alignment horizontal="right" vertical="center"/>
      <protection locked="0"/>
    </xf>
    <xf numFmtId="172" fontId="2" fillId="0" borderId="5" xfId="0" applyNumberFormat="1" applyFont="1" applyBorder="1" applyAlignment="1" applyProtection="1">
      <alignment horizontal="right" vertical="center"/>
      <protection locked="0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172" fontId="2" fillId="4" borderId="7" xfId="0" applyNumberFormat="1" applyFont="1" applyFill="1" applyBorder="1" applyAlignment="1" applyProtection="1">
      <alignment horizontal="right" vertical="center"/>
    </xf>
    <xf numFmtId="172" fontId="2" fillId="4" borderId="10" xfId="0" applyNumberFormat="1" applyFont="1" applyFill="1" applyBorder="1" applyAlignment="1" applyProtection="1">
      <alignment horizontal="right" vertical="center"/>
    </xf>
    <xf numFmtId="172" fontId="2" fillId="4" borderId="8" xfId="0" applyNumberFormat="1" applyFont="1" applyFill="1" applyBorder="1" applyAlignment="1" applyProtection="1">
      <alignment horizontal="right" vertical="center"/>
    </xf>
    <xf numFmtId="172" fontId="2" fillId="4" borderId="12" xfId="0" applyNumberFormat="1" applyFont="1" applyFill="1" applyBorder="1" applyAlignment="1" applyProtection="1">
      <alignment horizontal="right" vertical="center"/>
    </xf>
    <xf numFmtId="172" fontId="2" fillId="4" borderId="9" xfId="0" applyNumberFormat="1" applyFont="1" applyFill="1" applyBorder="1" applyAlignment="1" applyProtection="1">
      <alignment horizontal="right" vertical="center"/>
    </xf>
    <xf numFmtId="172" fontId="2" fillId="4" borderId="11" xfId="0" applyNumberFormat="1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left" wrapText="1"/>
      <protection locked="0"/>
    </xf>
    <xf numFmtId="0" fontId="2" fillId="0" borderId="14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left" vertical="center" wrapText="1"/>
    </xf>
    <xf numFmtId="172" fontId="2" fillId="4" borderId="31" xfId="0" applyNumberFormat="1" applyFont="1" applyFill="1" applyBorder="1" applyAlignment="1" applyProtection="1">
      <alignment horizontal="right" vertical="center"/>
    </xf>
    <xf numFmtId="172" fontId="2" fillId="4" borderId="32" xfId="0" applyNumberFormat="1" applyFont="1" applyFill="1" applyBorder="1" applyAlignment="1" applyProtection="1">
      <alignment horizontal="right" vertical="center"/>
    </xf>
    <xf numFmtId="172" fontId="2" fillId="4" borderId="33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/>
    </xf>
    <xf numFmtId="15" fontId="2" fillId="4" borderId="3" xfId="0" applyNumberFormat="1" applyFont="1" applyFill="1" applyBorder="1" applyAlignment="1" applyProtection="1">
      <alignment horizontal="left"/>
    </xf>
    <xf numFmtId="15" fontId="2" fillId="4" borderId="4" xfId="0" applyNumberFormat="1" applyFont="1" applyFill="1" applyBorder="1" applyAlignment="1" applyProtection="1">
      <alignment horizontal="left"/>
    </xf>
    <xf numFmtId="15" fontId="2" fillId="4" borderId="5" xfId="0" applyNumberFormat="1" applyFont="1" applyFill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  <protection locked="0"/>
    </xf>
    <xf numFmtId="0" fontId="2" fillId="0" borderId="21" xfId="0" applyFont="1" applyBorder="1" applyAlignment="1" applyProtection="1">
      <alignment horizontal="left" wrapText="1"/>
      <protection locked="0"/>
    </xf>
    <xf numFmtId="14" fontId="2" fillId="0" borderId="20" xfId="0" applyNumberFormat="1" applyFont="1" applyBorder="1" applyAlignment="1" applyProtection="1">
      <alignment horizontal="left" wrapText="1"/>
      <protection locked="0"/>
    </xf>
    <xf numFmtId="0" fontId="3" fillId="4" borderId="31" xfId="0" applyFont="1" applyFill="1" applyBorder="1" applyAlignment="1" applyProtection="1">
      <alignment vertical="center"/>
    </xf>
    <xf numFmtId="0" fontId="3" fillId="4" borderId="32" xfId="0" applyFont="1" applyFill="1" applyBorder="1" applyAlignment="1" applyProtection="1">
      <alignment vertical="center"/>
    </xf>
    <xf numFmtId="0" fontId="3" fillId="4" borderId="33" xfId="0" applyFont="1" applyFill="1" applyBorder="1" applyAlignment="1" applyProtection="1">
      <alignment vertical="center"/>
    </xf>
    <xf numFmtId="172" fontId="3" fillId="4" borderId="3" xfId="0" applyNumberFormat="1" applyFont="1" applyFill="1" applyBorder="1" applyAlignment="1" applyProtection="1">
      <alignment horizontal="right" vertical="center"/>
    </xf>
    <xf numFmtId="172" fontId="3" fillId="4" borderId="4" xfId="0" applyNumberFormat="1" applyFont="1" applyFill="1" applyBorder="1" applyAlignment="1" applyProtection="1">
      <alignment horizontal="right" vertical="center"/>
    </xf>
    <xf numFmtId="172" fontId="3" fillId="4" borderId="5" xfId="0" applyNumberFormat="1" applyFont="1" applyFill="1" applyBorder="1" applyAlignment="1" applyProtection="1">
      <alignment horizontal="right" vertical="center"/>
    </xf>
    <xf numFmtId="0" fontId="2" fillId="4" borderId="31" xfId="0" applyFont="1" applyFill="1" applyBorder="1" applyAlignment="1" applyProtection="1">
      <alignment vertical="center"/>
    </xf>
    <xf numFmtId="0" fontId="2" fillId="4" borderId="32" xfId="0" applyFont="1" applyFill="1" applyBorder="1" applyAlignment="1" applyProtection="1">
      <alignment vertical="center"/>
    </xf>
    <xf numFmtId="0" fontId="2" fillId="4" borderId="33" xfId="0" applyFont="1" applyFill="1" applyBorder="1" applyAlignment="1" applyProtection="1">
      <alignment vertical="center"/>
    </xf>
    <xf numFmtId="0" fontId="6" fillId="4" borderId="3" xfId="0" applyFont="1" applyFill="1" applyBorder="1" applyAlignment="1" applyProtection="1">
      <alignment vertical="center" wrapText="1"/>
    </xf>
    <xf numFmtId="0" fontId="6" fillId="4" borderId="4" xfId="0" applyFont="1" applyFill="1" applyBorder="1" applyAlignment="1" applyProtection="1">
      <alignment vertical="center" wrapText="1"/>
    </xf>
    <xf numFmtId="0" fontId="6" fillId="4" borderId="4" xfId="0" applyFont="1" applyFill="1" applyBorder="1" applyAlignment="1" applyProtection="1">
      <alignment wrapText="1"/>
    </xf>
    <xf numFmtId="0" fontId="6" fillId="4" borderId="5" xfId="0" applyFont="1" applyFill="1" applyBorder="1" applyAlignment="1" applyProtection="1">
      <alignment wrapText="1"/>
    </xf>
    <xf numFmtId="0" fontId="3" fillId="4" borderId="3" xfId="0" applyFont="1" applyFill="1" applyBorder="1" applyAlignment="1" applyProtection="1">
      <alignment horizontal="left"/>
    </xf>
    <xf numFmtId="0" fontId="3" fillId="4" borderId="4" xfId="0" applyFont="1" applyFill="1" applyBorder="1" applyAlignment="1" applyProtection="1">
      <alignment horizontal="left"/>
    </xf>
    <xf numFmtId="0" fontId="3" fillId="4" borderId="5" xfId="0" applyFont="1" applyFill="1" applyBorder="1" applyAlignment="1" applyProtection="1">
      <alignment horizontal="left"/>
    </xf>
    <xf numFmtId="172" fontId="3" fillId="4" borderId="34" xfId="0" applyNumberFormat="1" applyFont="1" applyFill="1" applyBorder="1" applyAlignment="1" applyProtection="1">
      <alignment horizontal="right" vertical="center"/>
    </xf>
    <xf numFmtId="172" fontId="3" fillId="4" borderId="32" xfId="0" applyNumberFormat="1" applyFont="1" applyFill="1" applyBorder="1" applyAlignment="1" applyProtection="1">
      <alignment horizontal="right" vertical="center"/>
    </xf>
    <xf numFmtId="172" fontId="3" fillId="4" borderId="33" xfId="0" applyNumberFormat="1" applyFont="1" applyFill="1" applyBorder="1" applyAlignment="1" applyProtection="1">
      <alignment horizontal="right" vertical="center"/>
    </xf>
    <xf numFmtId="172" fontId="3" fillId="4" borderId="31" xfId="0" applyNumberFormat="1" applyFont="1" applyFill="1" applyBorder="1" applyAlignment="1" applyProtection="1">
      <alignment horizontal="right" vertical="center"/>
    </xf>
    <xf numFmtId="0" fontId="6" fillId="4" borderId="7" xfId="0" applyFont="1" applyFill="1" applyBorder="1" applyAlignment="1" applyProtection="1">
      <alignment wrapText="1"/>
    </xf>
    <xf numFmtId="0" fontId="6" fillId="4" borderId="10" xfId="0" applyFont="1" applyFill="1" applyBorder="1" applyAlignment="1" applyProtection="1">
      <alignment wrapText="1"/>
    </xf>
    <xf numFmtId="0" fontId="6" fillId="4" borderId="1" xfId="0" applyFont="1" applyFill="1" applyBorder="1" applyAlignment="1" applyProtection="1">
      <alignment wrapText="1"/>
    </xf>
    <xf numFmtId="0" fontId="6" fillId="4" borderId="0" xfId="0" applyFont="1" applyFill="1" applyBorder="1" applyAlignment="1" applyProtection="1">
      <alignment wrapText="1"/>
    </xf>
    <xf numFmtId="0" fontId="6" fillId="4" borderId="19" xfId="0" applyFont="1" applyFill="1" applyBorder="1" applyAlignment="1" applyProtection="1">
      <alignment wrapText="1"/>
    </xf>
    <xf numFmtId="0" fontId="6" fillId="4" borderId="11" xfId="0" applyFont="1" applyFill="1" applyBorder="1" applyAlignment="1" applyProtection="1">
      <alignment wrapText="1"/>
    </xf>
    <xf numFmtId="0" fontId="6" fillId="4" borderId="8" xfId="0" applyFont="1" applyFill="1" applyBorder="1" applyAlignment="1" applyProtection="1">
      <alignment wrapText="1"/>
    </xf>
    <xf numFmtId="0" fontId="6" fillId="4" borderId="12" xfId="0" applyFont="1" applyFill="1" applyBorder="1" applyAlignment="1" applyProtection="1">
      <alignment wrapText="1"/>
    </xf>
    <xf numFmtId="0" fontId="6" fillId="4" borderId="25" xfId="0" applyFont="1" applyFill="1" applyBorder="1" applyAlignment="1" applyProtection="1">
      <alignment horizontal="center" vertical="center"/>
    </xf>
    <xf numFmtId="0" fontId="6" fillId="4" borderId="26" xfId="0" applyFont="1" applyFill="1" applyBorder="1" applyAlignment="1" applyProtection="1">
      <alignment horizontal="center" vertical="center"/>
    </xf>
    <xf numFmtId="0" fontId="6" fillId="4" borderId="27" xfId="0" applyFont="1" applyFill="1" applyBorder="1" applyAlignment="1" applyProtection="1">
      <alignment horizontal="center" vertical="center"/>
    </xf>
    <xf numFmtId="0" fontId="6" fillId="4" borderId="28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</xf>
    <xf numFmtId="0" fontId="6" fillId="4" borderId="30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left" vertical="center"/>
    </xf>
    <xf numFmtId="0" fontId="6" fillId="4" borderId="10" xfId="0" applyFont="1" applyFill="1" applyBorder="1" applyAlignment="1" applyProtection="1">
      <alignment horizontal="left" vertical="center"/>
    </xf>
    <xf numFmtId="0" fontId="6" fillId="4" borderId="11" xfId="0" applyFont="1" applyFill="1" applyBorder="1" applyAlignment="1" applyProtection="1">
      <alignment horizontal="left" vertical="center"/>
    </xf>
    <xf numFmtId="0" fontId="6" fillId="4" borderId="8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2" fillId="0" borderId="19" xfId="0" applyFont="1" applyFill="1" applyBorder="1" applyAlignment="1" applyProtection="1">
      <alignment horizontal="left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172" fontId="2" fillId="4" borderId="3" xfId="0" applyNumberFormat="1" applyFont="1" applyFill="1" applyBorder="1" applyAlignment="1" applyProtection="1">
      <alignment horizontal="right" vertical="center"/>
    </xf>
    <xf numFmtId="172" fontId="2" fillId="4" borderId="4" xfId="0" applyNumberFormat="1" applyFont="1" applyFill="1" applyBorder="1" applyAlignment="1" applyProtection="1">
      <alignment horizontal="right" vertical="center"/>
    </xf>
    <xf numFmtId="172" fontId="2" fillId="4" borderId="5" xfId="0" applyNumberFormat="1" applyFont="1" applyFill="1" applyBorder="1" applyAlignment="1" applyProtection="1">
      <alignment horizontal="right" vertical="center"/>
    </xf>
    <xf numFmtId="172" fontId="2" fillId="4" borderId="22" xfId="0" applyNumberFormat="1" applyFont="1" applyFill="1" applyBorder="1" applyAlignment="1" applyProtection="1">
      <alignment horizontal="right" vertical="center"/>
    </xf>
    <xf numFmtId="172" fontId="2" fillId="4" borderId="23" xfId="0" applyNumberFormat="1" applyFont="1" applyFill="1" applyBorder="1" applyAlignment="1" applyProtection="1">
      <alignment horizontal="right" vertical="center"/>
    </xf>
    <xf numFmtId="172" fontId="2" fillId="4" borderId="24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auto="1"/>
      </font>
      <fill>
        <patternFill>
          <bgColor rgb="FF00956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00999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56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200025</xdr:colOff>
      <xdr:row>0</xdr:row>
      <xdr:rowOff>0</xdr:rowOff>
    </xdr:from>
    <xdr:to>
      <xdr:col>17</xdr:col>
      <xdr:colOff>19050</xdr:colOff>
      <xdr:row>4</xdr:row>
      <xdr:rowOff>0</xdr:rowOff>
    </xdr:to>
    <xdr:pic>
      <xdr:nvPicPr>
        <xdr:cNvPr id="518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0"/>
          <a:ext cx="17240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28575</xdr:rowOff>
        </xdr:from>
        <xdr:to>
          <xdr:col>16</xdr:col>
          <xdr:colOff>171450</xdr:colOff>
          <xdr:row>44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 can confirm that the information provided is accurate and correct and signed off by an appropriately authorised person within the business</a:t>
              </a:r>
            </a:p>
          </xdr:txBody>
        </xdr:sp>
        <xdr:clientData/>
      </xdr:twoCellAnchor>
    </mc:Choice>
    <mc:Fallback/>
  </mc:AlternateContent>
  <xdr:twoCellAnchor editAs="oneCell">
    <xdr:from>
      <xdr:col>12</xdr:col>
      <xdr:colOff>361950</xdr:colOff>
      <xdr:row>0</xdr:row>
      <xdr:rowOff>0</xdr:rowOff>
    </xdr:from>
    <xdr:to>
      <xdr:col>17</xdr:col>
      <xdr:colOff>9525</xdr:colOff>
      <xdr:row>5</xdr:row>
      <xdr:rowOff>161925</xdr:rowOff>
    </xdr:to>
    <xdr:pic>
      <xdr:nvPicPr>
        <xdr:cNvPr id="109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17240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282"/>
  <sheetViews>
    <sheetView showGridLines="0" showZeros="0" topLeftCell="A57" zoomScaleNormal="100" workbookViewId="0">
      <selection activeCell="F8" sqref="F8:Q8"/>
    </sheetView>
  </sheetViews>
  <sheetFormatPr defaultColWidth="5.7109375" defaultRowHeight="15" x14ac:dyDescent="0.25"/>
  <cols>
    <col min="1" max="1" width="3.28515625" style="1" customWidth="1"/>
    <col min="2" max="2" width="5.7109375" style="1" customWidth="1"/>
    <col min="3" max="3" width="11.85546875" style="1" customWidth="1"/>
    <col min="4" max="6" width="5.7109375" style="1" customWidth="1"/>
    <col min="7" max="7" width="9.5703125" style="1" customWidth="1"/>
    <col min="8" max="8" width="5.7109375" style="1" customWidth="1"/>
    <col min="9" max="9" width="6.28515625" style="1" customWidth="1"/>
    <col min="10" max="10" width="5.7109375" style="1" customWidth="1"/>
    <col min="11" max="11" width="7" style="1" customWidth="1"/>
    <col min="12" max="18" width="5.7109375" style="1"/>
    <col min="19" max="19" width="26.42578125" style="1" customWidth="1"/>
    <col min="20" max="16384" width="5.7109375" style="1"/>
  </cols>
  <sheetData>
    <row r="1" spans="1:17" ht="9" customHeight="1" x14ac:dyDescent="0.25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  <c r="N1" s="5"/>
      <c r="O1" s="5"/>
      <c r="P1" s="5"/>
    </row>
    <row r="2" spans="1:17" ht="18" customHeight="1" x14ac:dyDescent="0.3">
      <c r="B2" s="37" t="s">
        <v>48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6"/>
      <c r="N2" s="5"/>
      <c r="O2" s="5"/>
      <c r="P2" s="5"/>
    </row>
    <row r="3" spans="1:17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O3" s="3"/>
    </row>
    <row r="4" spans="1:17" ht="43.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O4" s="3"/>
    </row>
    <row r="5" spans="1:17" ht="18" customHeight="1" x14ac:dyDescent="0.25">
      <c r="B5" s="30" t="s">
        <v>11</v>
      </c>
      <c r="C5" s="30"/>
      <c r="D5" s="30"/>
      <c r="E5" s="31"/>
      <c r="F5" s="34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</row>
    <row r="6" spans="1:17" ht="6.95" customHeight="1" x14ac:dyDescent="0.25">
      <c r="B6" s="40"/>
      <c r="C6" s="40"/>
      <c r="D6" s="40"/>
      <c r="E6" s="4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ht="18" customHeight="1" x14ac:dyDescent="0.25">
      <c r="B7" s="30" t="s">
        <v>36</v>
      </c>
      <c r="C7" s="30"/>
      <c r="D7" s="30"/>
      <c r="E7" s="31"/>
      <c r="F7" s="44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</row>
    <row r="8" spans="1:17" ht="6.95" customHeight="1" x14ac:dyDescent="0.25">
      <c r="B8" s="40"/>
      <c r="C8" s="40"/>
      <c r="D8" s="40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ht="18" customHeight="1" x14ac:dyDescent="0.25">
      <c r="B9" s="30" t="s">
        <v>12</v>
      </c>
      <c r="C9" s="30"/>
      <c r="D9" s="30"/>
      <c r="E9" s="31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</row>
    <row r="10" spans="1:17" ht="6.95" customHeight="1" x14ac:dyDescent="0.25">
      <c r="B10" s="40"/>
      <c r="C10" s="40"/>
      <c r="D10" s="40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ht="18" customHeight="1" x14ac:dyDescent="0.25">
      <c r="B11" s="30" t="s">
        <v>13</v>
      </c>
      <c r="C11" s="30"/>
      <c r="D11" s="30"/>
      <c r="E11" s="31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6"/>
    </row>
    <row r="12" spans="1:17" ht="6.75" customHeight="1" x14ac:dyDescent="0.25">
      <c r="B12" s="40"/>
      <c r="C12" s="40"/>
      <c r="D12" s="40"/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7" ht="18" customHeight="1" x14ac:dyDescent="0.25">
      <c r="B13" s="30" t="s">
        <v>43</v>
      </c>
      <c r="C13" s="30"/>
      <c r="D13" s="30"/>
      <c r="E13" s="31"/>
      <c r="F13" s="107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</row>
    <row r="14" spans="1:17" ht="18.75" customHeight="1" x14ac:dyDescent="0.25"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</row>
    <row r="15" spans="1:17" ht="15.75" x14ac:dyDescent="0.25">
      <c r="B15" s="62" t="s">
        <v>45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4"/>
    </row>
    <row r="16" spans="1:17" ht="6.75" customHeight="1" x14ac:dyDescent="0.25">
      <c r="A16" s="2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9" ht="18" customHeight="1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4"/>
      <c r="L17" s="144" t="s">
        <v>66</v>
      </c>
      <c r="M17" s="145"/>
      <c r="N17" s="145"/>
      <c r="O17" s="145"/>
      <c r="P17" s="145"/>
      <c r="Q17" s="146"/>
    </row>
    <row r="18" spans="1:19" ht="15" customHeight="1" x14ac:dyDescent="0.25">
      <c r="B18" s="53"/>
      <c r="C18" s="53"/>
      <c r="D18" s="53"/>
      <c r="E18" s="53"/>
      <c r="F18" s="53"/>
      <c r="G18" s="53"/>
      <c r="H18" s="53"/>
      <c r="I18" s="53"/>
      <c r="J18" s="53"/>
      <c r="K18" s="54"/>
      <c r="L18" s="129" t="s">
        <v>18</v>
      </c>
      <c r="M18" s="130"/>
      <c r="N18" s="131"/>
      <c r="O18" s="118" t="s">
        <v>19</v>
      </c>
      <c r="P18" s="118"/>
      <c r="Q18" s="119"/>
    </row>
    <row r="19" spans="1:19" ht="15" customHeight="1" x14ac:dyDescent="0.25">
      <c r="B19" s="55"/>
      <c r="C19" s="55"/>
      <c r="D19" s="55"/>
      <c r="E19" s="55"/>
      <c r="F19" s="55"/>
      <c r="G19" s="55"/>
      <c r="H19" s="55"/>
      <c r="I19" s="55"/>
      <c r="J19" s="55"/>
      <c r="K19" s="56"/>
      <c r="L19" s="129"/>
      <c r="M19" s="130"/>
      <c r="N19" s="131"/>
      <c r="O19" s="118"/>
      <c r="P19" s="118"/>
      <c r="Q19" s="119"/>
    </row>
    <row r="20" spans="1:19" ht="15" customHeight="1" x14ac:dyDescent="0.25">
      <c r="B20" s="78" t="s">
        <v>16</v>
      </c>
      <c r="C20" s="79"/>
      <c r="D20" s="66" t="s">
        <v>0</v>
      </c>
      <c r="E20" s="66"/>
      <c r="F20" s="66"/>
      <c r="G20" s="67"/>
      <c r="H20" s="58" t="s">
        <v>70</v>
      </c>
      <c r="I20" s="32"/>
      <c r="J20" s="32"/>
      <c r="K20" s="32"/>
      <c r="L20" s="93"/>
      <c r="M20" s="94"/>
      <c r="N20" s="95"/>
      <c r="O20" s="123"/>
      <c r="P20" s="124"/>
      <c r="Q20" s="125"/>
    </row>
    <row r="21" spans="1:19" ht="15" customHeight="1" x14ac:dyDescent="0.25">
      <c r="B21" s="80"/>
      <c r="C21" s="81"/>
      <c r="D21" s="69"/>
      <c r="E21" s="69"/>
      <c r="F21" s="69"/>
      <c r="G21" s="70"/>
      <c r="H21" s="59"/>
      <c r="I21" s="33"/>
      <c r="J21" s="33"/>
      <c r="K21" s="33"/>
      <c r="L21" s="120"/>
      <c r="M21" s="121"/>
      <c r="N21" s="122"/>
      <c r="O21" s="126"/>
      <c r="P21" s="127"/>
      <c r="Q21" s="128"/>
    </row>
    <row r="22" spans="1:19" ht="15" customHeight="1" x14ac:dyDescent="0.25">
      <c r="B22" s="80"/>
      <c r="C22" s="81"/>
      <c r="D22" s="69"/>
      <c r="E22" s="69"/>
      <c r="F22" s="69"/>
      <c r="G22" s="70"/>
      <c r="H22" s="32" t="s">
        <v>20</v>
      </c>
      <c r="I22" s="32"/>
      <c r="J22" s="32"/>
      <c r="K22" s="32"/>
      <c r="L22" s="93"/>
      <c r="M22" s="94"/>
      <c r="N22" s="95"/>
      <c r="O22" s="99"/>
      <c r="P22" s="100"/>
      <c r="Q22" s="101"/>
    </row>
    <row r="23" spans="1:19" ht="15" customHeight="1" x14ac:dyDescent="0.25">
      <c r="B23" s="82"/>
      <c r="C23" s="83"/>
      <c r="D23" s="72"/>
      <c r="E23" s="72"/>
      <c r="F23" s="72"/>
      <c r="G23" s="73"/>
      <c r="H23" s="33"/>
      <c r="I23" s="33"/>
      <c r="J23" s="33"/>
      <c r="K23" s="33"/>
      <c r="L23" s="96"/>
      <c r="M23" s="97"/>
      <c r="N23" s="98"/>
      <c r="O23" s="99"/>
      <c r="P23" s="100"/>
      <c r="Q23" s="101"/>
    </row>
    <row r="24" spans="1:19" ht="15" customHeight="1" x14ac:dyDescent="0.25">
      <c r="A24" s="3"/>
      <c r="B24" s="110"/>
      <c r="C24" s="111"/>
      <c r="D24" s="111"/>
      <c r="E24" s="111"/>
      <c r="F24" s="111"/>
      <c r="G24" s="112"/>
      <c r="H24" s="84" t="s">
        <v>28</v>
      </c>
      <c r="I24" s="85"/>
      <c r="J24" s="85"/>
      <c r="K24" s="86"/>
      <c r="L24" s="132">
        <f>SUM(L20:N23)</f>
        <v>0</v>
      </c>
      <c r="M24" s="133"/>
      <c r="N24" s="134"/>
      <c r="O24" s="138">
        <f>SUM(O20:Q23)</f>
        <v>0</v>
      </c>
      <c r="P24" s="139"/>
      <c r="Q24" s="140"/>
      <c r="S24" s="180" t="s">
        <v>35</v>
      </c>
    </row>
    <row r="25" spans="1:19" ht="15" customHeight="1" x14ac:dyDescent="0.25">
      <c r="A25" s="3"/>
      <c r="B25" s="113"/>
      <c r="C25" s="114"/>
      <c r="D25" s="114"/>
      <c r="E25" s="114"/>
      <c r="F25" s="114"/>
      <c r="G25" s="115"/>
      <c r="H25" s="87"/>
      <c r="I25" s="88"/>
      <c r="J25" s="88"/>
      <c r="K25" s="89"/>
      <c r="L25" s="135"/>
      <c r="M25" s="136"/>
      <c r="N25" s="137"/>
      <c r="O25" s="141"/>
      <c r="P25" s="142"/>
      <c r="Q25" s="143"/>
      <c r="S25" s="180"/>
    </row>
    <row r="26" spans="1:19" ht="15" customHeight="1" x14ac:dyDescent="0.25">
      <c r="B26" s="78" t="s">
        <v>17</v>
      </c>
      <c r="C26" s="147"/>
      <c r="D26" s="65" t="s">
        <v>0</v>
      </c>
      <c r="E26" s="66"/>
      <c r="F26" s="66"/>
      <c r="G26" s="67"/>
      <c r="H26" s="58" t="s">
        <v>70</v>
      </c>
      <c r="I26" s="32"/>
      <c r="J26" s="32"/>
      <c r="K26" s="32"/>
      <c r="L26" s="96"/>
      <c r="M26" s="97"/>
      <c r="N26" s="98"/>
      <c r="O26" s="99"/>
      <c r="P26" s="100"/>
      <c r="Q26" s="101"/>
    </row>
    <row r="27" spans="1:19" ht="15" customHeight="1" x14ac:dyDescent="0.25">
      <c r="B27" s="80"/>
      <c r="C27" s="148"/>
      <c r="D27" s="68"/>
      <c r="E27" s="69"/>
      <c r="F27" s="69"/>
      <c r="G27" s="70"/>
      <c r="H27" s="59"/>
      <c r="I27" s="33"/>
      <c r="J27" s="33"/>
      <c r="K27" s="33"/>
      <c r="L27" s="120"/>
      <c r="M27" s="121"/>
      <c r="N27" s="122"/>
      <c r="O27" s="126"/>
      <c r="P27" s="127"/>
      <c r="Q27" s="128"/>
    </row>
    <row r="28" spans="1:19" ht="15" customHeight="1" x14ac:dyDescent="0.25">
      <c r="B28" s="80"/>
      <c r="C28" s="148"/>
      <c r="D28" s="68"/>
      <c r="E28" s="69"/>
      <c r="F28" s="69"/>
      <c r="G28" s="70"/>
      <c r="H28" s="32" t="s">
        <v>20</v>
      </c>
      <c r="I28" s="32"/>
      <c r="J28" s="32"/>
      <c r="K28" s="32"/>
      <c r="L28" s="93"/>
      <c r="M28" s="94"/>
      <c r="N28" s="95"/>
      <c r="O28" s="99"/>
      <c r="P28" s="100"/>
      <c r="Q28" s="101"/>
    </row>
    <row r="29" spans="1:19" ht="15" customHeight="1" x14ac:dyDescent="0.25">
      <c r="B29" s="82"/>
      <c r="C29" s="149"/>
      <c r="D29" s="71"/>
      <c r="E29" s="72"/>
      <c r="F29" s="72"/>
      <c r="G29" s="73"/>
      <c r="H29" s="33"/>
      <c r="I29" s="33"/>
      <c r="J29" s="33"/>
      <c r="K29" s="33"/>
      <c r="L29" s="96"/>
      <c r="M29" s="97"/>
      <c r="N29" s="98"/>
      <c r="O29" s="99"/>
      <c r="P29" s="100"/>
      <c r="Q29" s="101"/>
    </row>
    <row r="30" spans="1:19" ht="15" customHeight="1" x14ac:dyDescent="0.25">
      <c r="B30" s="116"/>
      <c r="C30" s="117"/>
      <c r="D30" s="117"/>
      <c r="E30" s="117"/>
      <c r="F30" s="117"/>
      <c r="G30" s="117"/>
      <c r="H30" s="84" t="s">
        <v>29</v>
      </c>
      <c r="I30" s="85"/>
      <c r="J30" s="85"/>
      <c r="K30" s="85"/>
      <c r="L30" s="132">
        <f>SUM(L26:N29)</f>
        <v>0</v>
      </c>
      <c r="M30" s="133"/>
      <c r="N30" s="134"/>
      <c r="O30" s="138">
        <f>SUM(O26:Q29)</f>
        <v>0</v>
      </c>
      <c r="P30" s="139"/>
      <c r="Q30" s="140"/>
      <c r="S30" s="180" t="s">
        <v>35</v>
      </c>
    </row>
    <row r="31" spans="1:19" ht="15" customHeight="1" x14ac:dyDescent="0.25">
      <c r="B31" s="116"/>
      <c r="C31" s="117"/>
      <c r="D31" s="117"/>
      <c r="E31" s="117"/>
      <c r="F31" s="117"/>
      <c r="G31" s="117"/>
      <c r="H31" s="87"/>
      <c r="I31" s="88"/>
      <c r="J31" s="88"/>
      <c r="K31" s="88"/>
      <c r="L31" s="135"/>
      <c r="M31" s="136"/>
      <c r="N31" s="137"/>
      <c r="O31" s="141"/>
      <c r="P31" s="142"/>
      <c r="Q31" s="143"/>
      <c r="S31" s="180"/>
    </row>
    <row r="32" spans="1:19" ht="15" customHeight="1" x14ac:dyDescent="0.25">
      <c r="B32" s="78" t="s">
        <v>1</v>
      </c>
      <c r="C32" s="79"/>
      <c r="D32" s="65" t="s">
        <v>0</v>
      </c>
      <c r="E32" s="66"/>
      <c r="F32" s="66"/>
      <c r="G32" s="67"/>
      <c r="H32" s="58" t="s">
        <v>70</v>
      </c>
      <c r="I32" s="32"/>
      <c r="J32" s="32"/>
      <c r="K32" s="32"/>
      <c r="L32" s="96"/>
      <c r="M32" s="97"/>
      <c r="N32" s="98"/>
      <c r="O32" s="99"/>
      <c r="P32" s="100"/>
      <c r="Q32" s="101"/>
    </row>
    <row r="33" spans="2:19" ht="15" customHeight="1" x14ac:dyDescent="0.25">
      <c r="B33" s="80"/>
      <c r="C33" s="81"/>
      <c r="D33" s="68"/>
      <c r="E33" s="69"/>
      <c r="F33" s="69"/>
      <c r="G33" s="70"/>
      <c r="H33" s="59"/>
      <c r="I33" s="33"/>
      <c r="J33" s="33"/>
      <c r="K33" s="33"/>
      <c r="L33" s="120"/>
      <c r="M33" s="121"/>
      <c r="N33" s="122"/>
      <c r="O33" s="126"/>
      <c r="P33" s="127"/>
      <c r="Q33" s="128"/>
    </row>
    <row r="34" spans="2:19" ht="15" customHeight="1" x14ac:dyDescent="0.25">
      <c r="B34" s="80"/>
      <c r="C34" s="81"/>
      <c r="D34" s="68"/>
      <c r="E34" s="69"/>
      <c r="F34" s="69"/>
      <c r="G34" s="70"/>
      <c r="H34" s="32" t="s">
        <v>20</v>
      </c>
      <c r="I34" s="32"/>
      <c r="J34" s="32"/>
      <c r="K34" s="32"/>
      <c r="L34" s="93"/>
      <c r="M34" s="94"/>
      <c r="N34" s="95"/>
      <c r="O34" s="99"/>
      <c r="P34" s="100"/>
      <c r="Q34" s="101"/>
    </row>
    <row r="35" spans="2:19" ht="15" customHeight="1" x14ac:dyDescent="0.25">
      <c r="B35" s="82"/>
      <c r="C35" s="83"/>
      <c r="D35" s="71"/>
      <c r="E35" s="72"/>
      <c r="F35" s="72"/>
      <c r="G35" s="73"/>
      <c r="H35" s="33"/>
      <c r="I35" s="33"/>
      <c r="J35" s="33"/>
      <c r="K35" s="33"/>
      <c r="L35" s="96"/>
      <c r="M35" s="97"/>
      <c r="N35" s="98"/>
      <c r="O35" s="99"/>
      <c r="P35" s="100"/>
      <c r="Q35" s="101"/>
    </row>
    <row r="36" spans="2:19" ht="15" customHeight="1" x14ac:dyDescent="0.25">
      <c r="B36" s="116"/>
      <c r="C36" s="117"/>
      <c r="D36" s="117"/>
      <c r="E36" s="117"/>
      <c r="F36" s="117"/>
      <c r="G36" s="117"/>
      <c r="H36" s="74" t="s">
        <v>30</v>
      </c>
      <c r="I36" s="75"/>
      <c r="J36" s="75"/>
      <c r="K36" s="75"/>
      <c r="L36" s="132">
        <f>SUM(L32:N35)</f>
        <v>0</v>
      </c>
      <c r="M36" s="133"/>
      <c r="N36" s="134"/>
      <c r="O36" s="138">
        <f>SUM(O32:Q35)</f>
        <v>0</v>
      </c>
      <c r="P36" s="139"/>
      <c r="Q36" s="140"/>
      <c r="S36" s="180" t="s">
        <v>35</v>
      </c>
    </row>
    <row r="37" spans="2:19" ht="15" customHeight="1" x14ac:dyDescent="0.25">
      <c r="B37" s="116"/>
      <c r="C37" s="117"/>
      <c r="D37" s="117"/>
      <c r="E37" s="117"/>
      <c r="F37" s="117"/>
      <c r="G37" s="117"/>
      <c r="H37" s="76"/>
      <c r="I37" s="77"/>
      <c r="J37" s="77"/>
      <c r="K37" s="77"/>
      <c r="L37" s="135"/>
      <c r="M37" s="136"/>
      <c r="N37" s="137"/>
      <c r="O37" s="141"/>
      <c r="P37" s="142"/>
      <c r="Q37" s="143"/>
      <c r="S37" s="180"/>
    </row>
    <row r="38" spans="2:19" ht="15" customHeight="1" x14ac:dyDescent="0.25">
      <c r="B38" s="78" t="s">
        <v>2</v>
      </c>
      <c r="C38" s="79"/>
      <c r="D38" s="65" t="s">
        <v>0</v>
      </c>
      <c r="E38" s="66"/>
      <c r="F38" s="66"/>
      <c r="G38" s="67"/>
      <c r="H38" s="58" t="s">
        <v>70</v>
      </c>
      <c r="I38" s="32"/>
      <c r="J38" s="32"/>
      <c r="K38" s="32"/>
      <c r="L38" s="96"/>
      <c r="M38" s="97"/>
      <c r="N38" s="98"/>
      <c r="O38" s="99"/>
      <c r="P38" s="100"/>
      <c r="Q38" s="101"/>
    </row>
    <row r="39" spans="2:19" ht="15" customHeight="1" x14ac:dyDescent="0.25">
      <c r="B39" s="80"/>
      <c r="C39" s="81"/>
      <c r="D39" s="68"/>
      <c r="E39" s="69"/>
      <c r="F39" s="69"/>
      <c r="G39" s="70"/>
      <c r="H39" s="59"/>
      <c r="I39" s="33"/>
      <c r="J39" s="33"/>
      <c r="K39" s="33"/>
      <c r="L39" s="120"/>
      <c r="M39" s="121"/>
      <c r="N39" s="122"/>
      <c r="O39" s="126"/>
      <c r="P39" s="127"/>
      <c r="Q39" s="128"/>
    </row>
    <row r="40" spans="2:19" ht="15" customHeight="1" x14ac:dyDescent="0.25">
      <c r="B40" s="80"/>
      <c r="C40" s="81"/>
      <c r="D40" s="68"/>
      <c r="E40" s="69"/>
      <c r="F40" s="69"/>
      <c r="G40" s="70"/>
      <c r="H40" s="32" t="s">
        <v>20</v>
      </c>
      <c r="I40" s="32"/>
      <c r="J40" s="32"/>
      <c r="K40" s="32"/>
      <c r="L40" s="93"/>
      <c r="M40" s="94"/>
      <c r="N40" s="95"/>
      <c r="O40" s="99"/>
      <c r="P40" s="100"/>
      <c r="Q40" s="101"/>
    </row>
    <row r="41" spans="2:19" ht="15" customHeight="1" x14ac:dyDescent="0.25">
      <c r="B41" s="82"/>
      <c r="C41" s="83"/>
      <c r="D41" s="71"/>
      <c r="E41" s="72"/>
      <c r="F41" s="72"/>
      <c r="G41" s="73"/>
      <c r="H41" s="33"/>
      <c r="I41" s="33"/>
      <c r="J41" s="33"/>
      <c r="K41" s="33"/>
      <c r="L41" s="96"/>
      <c r="M41" s="97"/>
      <c r="N41" s="98"/>
      <c r="O41" s="99"/>
      <c r="P41" s="100"/>
      <c r="Q41" s="101"/>
    </row>
    <row r="42" spans="2:19" ht="15" customHeight="1" x14ac:dyDescent="0.25">
      <c r="B42" s="60"/>
      <c r="C42" s="61"/>
      <c r="D42" s="61"/>
      <c r="E42" s="61"/>
      <c r="F42" s="61"/>
      <c r="G42" s="61"/>
      <c r="H42" s="84" t="s">
        <v>31</v>
      </c>
      <c r="I42" s="85"/>
      <c r="J42" s="85"/>
      <c r="K42" s="85"/>
      <c r="L42" s="132">
        <f>SUM(L38:N41)</f>
        <v>0</v>
      </c>
      <c r="M42" s="133"/>
      <c r="N42" s="134"/>
      <c r="O42" s="138">
        <f>SUM(O38:Q41)</f>
        <v>0</v>
      </c>
      <c r="P42" s="139"/>
      <c r="Q42" s="140"/>
      <c r="S42" s="180" t="s">
        <v>35</v>
      </c>
    </row>
    <row r="43" spans="2:19" ht="15" customHeight="1" x14ac:dyDescent="0.25">
      <c r="B43" s="60"/>
      <c r="C43" s="61"/>
      <c r="D43" s="61"/>
      <c r="E43" s="61"/>
      <c r="F43" s="61"/>
      <c r="G43" s="61"/>
      <c r="H43" s="87"/>
      <c r="I43" s="88"/>
      <c r="J43" s="88"/>
      <c r="K43" s="88"/>
      <c r="L43" s="135"/>
      <c r="M43" s="136"/>
      <c r="N43" s="137"/>
      <c r="O43" s="141"/>
      <c r="P43" s="142"/>
      <c r="Q43" s="143"/>
      <c r="S43" s="180"/>
    </row>
    <row r="44" spans="2:19" ht="15" customHeight="1" x14ac:dyDescent="0.25">
      <c r="B44" s="78" t="s">
        <v>3</v>
      </c>
      <c r="C44" s="79"/>
      <c r="D44" s="65" t="s">
        <v>0</v>
      </c>
      <c r="E44" s="66"/>
      <c r="F44" s="66"/>
      <c r="G44" s="67"/>
      <c r="H44" s="58" t="s">
        <v>70</v>
      </c>
      <c r="I44" s="32"/>
      <c r="J44" s="32"/>
      <c r="K44" s="32"/>
      <c r="L44" s="96"/>
      <c r="M44" s="97"/>
      <c r="N44" s="98"/>
      <c r="O44" s="99"/>
      <c r="P44" s="100"/>
      <c r="Q44" s="101"/>
    </row>
    <row r="45" spans="2:19" ht="15" customHeight="1" x14ac:dyDescent="0.25">
      <c r="B45" s="80"/>
      <c r="C45" s="81"/>
      <c r="D45" s="68"/>
      <c r="E45" s="69"/>
      <c r="F45" s="69"/>
      <c r="G45" s="70"/>
      <c r="H45" s="59"/>
      <c r="I45" s="33"/>
      <c r="J45" s="33"/>
      <c r="K45" s="33"/>
      <c r="L45" s="120"/>
      <c r="M45" s="121"/>
      <c r="N45" s="122"/>
      <c r="O45" s="126"/>
      <c r="P45" s="127"/>
      <c r="Q45" s="128"/>
    </row>
    <row r="46" spans="2:19" ht="15" customHeight="1" x14ac:dyDescent="0.25">
      <c r="B46" s="80"/>
      <c r="C46" s="81"/>
      <c r="D46" s="68"/>
      <c r="E46" s="69"/>
      <c r="F46" s="69"/>
      <c r="G46" s="70"/>
      <c r="H46" s="32" t="s">
        <v>20</v>
      </c>
      <c r="I46" s="32"/>
      <c r="J46" s="32"/>
      <c r="K46" s="32"/>
      <c r="L46" s="93"/>
      <c r="M46" s="94"/>
      <c r="N46" s="95"/>
      <c r="O46" s="99"/>
      <c r="P46" s="100"/>
      <c r="Q46" s="101"/>
    </row>
    <row r="47" spans="2:19" ht="15" customHeight="1" x14ac:dyDescent="0.25">
      <c r="B47" s="82"/>
      <c r="C47" s="83"/>
      <c r="D47" s="71"/>
      <c r="E47" s="72"/>
      <c r="F47" s="72"/>
      <c r="G47" s="73"/>
      <c r="H47" s="33"/>
      <c r="I47" s="33"/>
      <c r="J47" s="33"/>
      <c r="K47" s="33"/>
      <c r="L47" s="96"/>
      <c r="M47" s="97"/>
      <c r="N47" s="98"/>
      <c r="O47" s="99"/>
      <c r="P47" s="100"/>
      <c r="Q47" s="101"/>
    </row>
    <row r="48" spans="2:19" ht="15" customHeight="1" x14ac:dyDescent="0.25">
      <c r="B48" s="60"/>
      <c r="C48" s="61"/>
      <c r="D48" s="61"/>
      <c r="E48" s="61"/>
      <c r="F48" s="61"/>
      <c r="G48" s="61"/>
      <c r="H48" s="74" t="s">
        <v>32</v>
      </c>
      <c r="I48" s="75"/>
      <c r="J48" s="75"/>
      <c r="K48" s="75"/>
      <c r="L48" s="132">
        <f>SUM(L44:N47)</f>
        <v>0</v>
      </c>
      <c r="M48" s="133"/>
      <c r="N48" s="134"/>
      <c r="O48" s="138">
        <f>SUM(O44:Q47)</f>
        <v>0</v>
      </c>
      <c r="P48" s="139"/>
      <c r="Q48" s="140"/>
      <c r="S48" s="180" t="s">
        <v>35</v>
      </c>
    </row>
    <row r="49" spans="2:19" ht="15" customHeight="1" x14ac:dyDescent="0.25">
      <c r="B49" s="60"/>
      <c r="C49" s="61"/>
      <c r="D49" s="61"/>
      <c r="E49" s="61"/>
      <c r="F49" s="61"/>
      <c r="G49" s="61"/>
      <c r="H49" s="76"/>
      <c r="I49" s="77"/>
      <c r="J49" s="77"/>
      <c r="K49" s="77"/>
      <c r="L49" s="135"/>
      <c r="M49" s="136"/>
      <c r="N49" s="137"/>
      <c r="O49" s="141"/>
      <c r="P49" s="142"/>
      <c r="Q49" s="143"/>
      <c r="S49" s="180"/>
    </row>
    <row r="50" spans="2:19" ht="15" customHeight="1" x14ac:dyDescent="0.25">
      <c r="B50" s="78" t="s">
        <v>10</v>
      </c>
      <c r="C50" s="79"/>
      <c r="D50" s="65" t="s">
        <v>0</v>
      </c>
      <c r="E50" s="66"/>
      <c r="F50" s="66"/>
      <c r="G50" s="67"/>
      <c r="H50" s="58" t="s">
        <v>70</v>
      </c>
      <c r="I50" s="32"/>
      <c r="J50" s="32"/>
      <c r="K50" s="32"/>
      <c r="L50" s="96"/>
      <c r="M50" s="97"/>
      <c r="N50" s="98"/>
      <c r="O50" s="99"/>
      <c r="P50" s="100"/>
      <c r="Q50" s="101"/>
    </row>
    <row r="51" spans="2:19" ht="15" customHeight="1" x14ac:dyDescent="0.25">
      <c r="B51" s="80"/>
      <c r="C51" s="81"/>
      <c r="D51" s="68"/>
      <c r="E51" s="69"/>
      <c r="F51" s="69"/>
      <c r="G51" s="70"/>
      <c r="H51" s="59"/>
      <c r="I51" s="33"/>
      <c r="J51" s="33"/>
      <c r="K51" s="33"/>
      <c r="L51" s="120"/>
      <c r="M51" s="121"/>
      <c r="N51" s="122"/>
      <c r="O51" s="126"/>
      <c r="P51" s="127"/>
      <c r="Q51" s="128"/>
    </row>
    <row r="52" spans="2:19" ht="15" customHeight="1" x14ac:dyDescent="0.25">
      <c r="B52" s="80"/>
      <c r="C52" s="81"/>
      <c r="D52" s="68"/>
      <c r="E52" s="69"/>
      <c r="F52" s="69"/>
      <c r="G52" s="70"/>
      <c r="H52" s="32" t="s">
        <v>20</v>
      </c>
      <c r="I52" s="32"/>
      <c r="J52" s="32"/>
      <c r="K52" s="32"/>
      <c r="L52" s="93"/>
      <c r="M52" s="94"/>
      <c r="N52" s="95"/>
      <c r="O52" s="99"/>
      <c r="P52" s="100"/>
      <c r="Q52" s="101"/>
    </row>
    <row r="53" spans="2:19" ht="15" customHeight="1" x14ac:dyDescent="0.25">
      <c r="B53" s="82"/>
      <c r="C53" s="83"/>
      <c r="D53" s="71"/>
      <c r="E53" s="72"/>
      <c r="F53" s="72"/>
      <c r="G53" s="73"/>
      <c r="H53" s="33"/>
      <c r="I53" s="33"/>
      <c r="J53" s="33"/>
      <c r="K53" s="33"/>
      <c r="L53" s="96"/>
      <c r="M53" s="97"/>
      <c r="N53" s="98"/>
      <c r="O53" s="99"/>
      <c r="P53" s="100"/>
      <c r="Q53" s="101"/>
    </row>
    <row r="54" spans="2:19" ht="15" customHeight="1" x14ac:dyDescent="0.25">
      <c r="B54" s="60"/>
      <c r="C54" s="61"/>
      <c r="D54" s="61"/>
      <c r="E54" s="61"/>
      <c r="F54" s="61"/>
      <c r="G54" s="61"/>
      <c r="H54" s="74" t="s">
        <v>33</v>
      </c>
      <c r="I54" s="75"/>
      <c r="J54" s="75"/>
      <c r="K54" s="75"/>
      <c r="L54" s="132">
        <f>SUM(L50:N53)</f>
        <v>0</v>
      </c>
      <c r="M54" s="133"/>
      <c r="N54" s="134"/>
      <c r="O54" s="138">
        <f>SUM(O50:Q53)</f>
        <v>0</v>
      </c>
      <c r="P54" s="139"/>
      <c r="Q54" s="140"/>
      <c r="S54" s="180" t="s">
        <v>35</v>
      </c>
    </row>
    <row r="55" spans="2:19" ht="15" customHeight="1" x14ac:dyDescent="0.25">
      <c r="B55" s="60"/>
      <c r="C55" s="61"/>
      <c r="D55" s="61"/>
      <c r="E55" s="61"/>
      <c r="F55" s="61"/>
      <c r="G55" s="61"/>
      <c r="H55" s="76"/>
      <c r="I55" s="77"/>
      <c r="J55" s="77"/>
      <c r="K55" s="77"/>
      <c r="L55" s="135"/>
      <c r="M55" s="136"/>
      <c r="N55" s="137"/>
      <c r="O55" s="141"/>
      <c r="P55" s="142"/>
      <c r="Q55" s="143"/>
      <c r="S55" s="180"/>
    </row>
    <row r="56" spans="2:19" ht="15" customHeight="1" x14ac:dyDescent="0.25">
      <c r="B56" s="78" t="s">
        <v>4</v>
      </c>
      <c r="C56" s="79"/>
      <c r="D56" s="65" t="s">
        <v>0</v>
      </c>
      <c r="E56" s="66"/>
      <c r="F56" s="66"/>
      <c r="G56" s="67"/>
      <c r="H56" s="102" t="s">
        <v>70</v>
      </c>
      <c r="I56" s="102"/>
      <c r="J56" s="102"/>
      <c r="K56" s="102"/>
      <c r="L56" s="173">
        <f>L20+L26+L32+L38+L44+L50</f>
        <v>0</v>
      </c>
      <c r="M56" s="169"/>
      <c r="N56" s="170"/>
      <c r="O56" s="169">
        <f>O20+O26+O32+O38+O44+O50</f>
        <v>0</v>
      </c>
      <c r="P56" s="169"/>
      <c r="Q56" s="170"/>
      <c r="S56" s="180" t="s">
        <v>35</v>
      </c>
    </row>
    <row r="57" spans="2:19" ht="15" customHeight="1" x14ac:dyDescent="0.25">
      <c r="B57" s="80"/>
      <c r="C57" s="81"/>
      <c r="D57" s="68"/>
      <c r="E57" s="69"/>
      <c r="F57" s="69"/>
      <c r="G57" s="70"/>
      <c r="H57" s="103"/>
      <c r="I57" s="103"/>
      <c r="J57" s="103"/>
      <c r="K57" s="103"/>
      <c r="L57" s="174"/>
      <c r="M57" s="171"/>
      <c r="N57" s="172"/>
      <c r="O57" s="171"/>
      <c r="P57" s="171"/>
      <c r="Q57" s="172"/>
      <c r="S57" s="180"/>
    </row>
    <row r="58" spans="2:19" ht="15" customHeight="1" x14ac:dyDescent="0.25">
      <c r="B58" s="80"/>
      <c r="C58" s="81"/>
      <c r="D58" s="68"/>
      <c r="E58" s="69"/>
      <c r="F58" s="69"/>
      <c r="G58" s="70"/>
      <c r="H58" s="102" t="s">
        <v>20</v>
      </c>
      <c r="I58" s="102"/>
      <c r="J58" s="102"/>
      <c r="K58" s="102"/>
      <c r="L58" s="151">
        <f>L22+L28+L34+L40+L46+L52</f>
        <v>0</v>
      </c>
      <c r="M58" s="152"/>
      <c r="N58" s="153"/>
      <c r="O58" s="152">
        <f>O22+O28+O34+O40+O46+O52</f>
        <v>0</v>
      </c>
      <c r="P58" s="152"/>
      <c r="Q58" s="153"/>
      <c r="S58" s="180" t="s">
        <v>35</v>
      </c>
    </row>
    <row r="59" spans="2:19" ht="15" customHeight="1" x14ac:dyDescent="0.25">
      <c r="B59" s="82"/>
      <c r="C59" s="83"/>
      <c r="D59" s="71"/>
      <c r="E59" s="72"/>
      <c r="F59" s="72"/>
      <c r="G59" s="73"/>
      <c r="H59" s="103"/>
      <c r="I59" s="103"/>
      <c r="J59" s="103"/>
      <c r="K59" s="103"/>
      <c r="L59" s="151"/>
      <c r="M59" s="152"/>
      <c r="N59" s="153"/>
      <c r="O59" s="152"/>
      <c r="P59" s="152"/>
      <c r="Q59" s="153"/>
      <c r="S59" s="180"/>
    </row>
    <row r="60" spans="2:19" ht="15" customHeight="1" x14ac:dyDescent="0.25">
      <c r="B60" s="60"/>
      <c r="C60" s="61"/>
      <c r="D60" s="61"/>
      <c r="E60" s="61"/>
      <c r="F60" s="61"/>
      <c r="G60" s="61"/>
      <c r="H60" s="74" t="s">
        <v>34</v>
      </c>
      <c r="I60" s="75"/>
      <c r="J60" s="75"/>
      <c r="K60" s="75"/>
      <c r="L60" s="132">
        <f>L24+L30+L36+L42+L48+L54</f>
        <v>0</v>
      </c>
      <c r="M60" s="133"/>
      <c r="N60" s="134"/>
      <c r="O60" s="133">
        <f>O24+O30+O36+O42+O48+O54</f>
        <v>0</v>
      </c>
      <c r="P60" s="133"/>
      <c r="Q60" s="134"/>
      <c r="S60" s="179" t="s">
        <v>68</v>
      </c>
    </row>
    <row r="61" spans="2:19" ht="15" customHeight="1" x14ac:dyDescent="0.25">
      <c r="B61" s="91"/>
      <c r="C61" s="92"/>
      <c r="D61" s="92"/>
      <c r="E61" s="92"/>
      <c r="F61" s="92"/>
      <c r="G61" s="92"/>
      <c r="H61" s="76"/>
      <c r="I61" s="77"/>
      <c r="J61" s="77"/>
      <c r="K61" s="77"/>
      <c r="L61" s="135"/>
      <c r="M61" s="136"/>
      <c r="N61" s="137"/>
      <c r="O61" s="136"/>
      <c r="P61" s="136"/>
      <c r="Q61" s="137"/>
      <c r="S61" s="179"/>
    </row>
    <row r="62" spans="2:19" ht="30" customHeight="1" x14ac:dyDescent="0.25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S62" s="29"/>
    </row>
    <row r="63" spans="2:19" ht="15.75" x14ac:dyDescent="0.25">
      <c r="B63" s="62" t="s">
        <v>58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4"/>
    </row>
    <row r="64" spans="2:19" x14ac:dyDescent="0.25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</row>
    <row r="65" spans="2:17" ht="30" customHeight="1" x14ac:dyDescent="0.25"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161" t="s">
        <v>59</v>
      </c>
      <c r="M65" s="162"/>
      <c r="N65" s="163"/>
      <c r="O65" s="162" t="s">
        <v>55</v>
      </c>
      <c r="P65" s="162"/>
      <c r="Q65" s="163"/>
    </row>
    <row r="66" spans="2:17" ht="15.75" customHeight="1" x14ac:dyDescent="0.25">
      <c r="B66" s="30"/>
      <c r="C66" s="30"/>
      <c r="D66" s="30"/>
      <c r="E66" s="30"/>
      <c r="F66" s="30"/>
      <c r="G66" s="30"/>
      <c r="H66" s="30"/>
      <c r="I66" s="30"/>
      <c r="J66" s="30"/>
      <c r="K66" s="31"/>
      <c r="L66" s="175" t="s">
        <v>53</v>
      </c>
      <c r="M66" s="118"/>
      <c r="N66" s="119"/>
      <c r="O66" s="118" t="s">
        <v>54</v>
      </c>
      <c r="P66" s="118"/>
      <c r="Q66" s="119"/>
    </row>
    <row r="67" spans="2:17" ht="15.75" customHeight="1" x14ac:dyDescent="0.25">
      <c r="B67" s="164"/>
      <c r="C67" s="164"/>
      <c r="D67" s="164"/>
      <c r="E67" s="164"/>
      <c r="F67" s="164"/>
      <c r="G67" s="164"/>
      <c r="H67" s="164"/>
      <c r="I67" s="164"/>
      <c r="J67" s="164"/>
      <c r="K67" s="165"/>
      <c r="L67" s="49" t="s">
        <v>60</v>
      </c>
      <c r="M67" s="50"/>
      <c r="N67" s="51"/>
      <c r="O67" s="49" t="s">
        <v>60</v>
      </c>
      <c r="P67" s="50"/>
      <c r="Q67" s="51"/>
    </row>
    <row r="68" spans="2:17" ht="15.75" customHeight="1" x14ac:dyDescent="0.25">
      <c r="B68" s="155" t="s">
        <v>56</v>
      </c>
      <c r="C68" s="156"/>
      <c r="D68" s="156"/>
      <c r="E68" s="156"/>
      <c r="F68" s="157"/>
      <c r="G68" s="25" t="s">
        <v>50</v>
      </c>
      <c r="H68" s="156" t="s">
        <v>51</v>
      </c>
      <c r="I68" s="156"/>
      <c r="J68" s="156"/>
      <c r="K68" s="157"/>
      <c r="L68" s="158"/>
      <c r="M68" s="159"/>
      <c r="N68" s="160"/>
      <c r="O68" s="158"/>
      <c r="P68" s="159"/>
      <c r="Q68" s="160"/>
    </row>
    <row r="69" spans="2:17" ht="30.75" customHeight="1" x14ac:dyDescent="0.25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</row>
    <row r="70" spans="2:17" ht="15" customHeight="1" x14ac:dyDescent="0.25">
      <c r="B70" s="62" t="s">
        <v>65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4"/>
    </row>
    <row r="71" spans="2:17" ht="15" customHeight="1" x14ac:dyDescent="0.25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</row>
    <row r="72" spans="2:17" ht="22.5" customHeight="1" x14ac:dyDescent="0.25">
      <c r="B72" s="176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8"/>
      <c r="O72" s="154"/>
      <c r="P72" s="40"/>
      <c r="Q72" s="40"/>
    </row>
    <row r="73" spans="2:17" ht="22.5" customHeight="1" x14ac:dyDescent="0.25">
      <c r="B73" s="166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8"/>
      <c r="O73" s="154"/>
      <c r="P73" s="40"/>
      <c r="Q73" s="40"/>
    </row>
    <row r="74" spans="2:17" ht="22.5" customHeight="1" x14ac:dyDescent="0.25">
      <c r="B74" s="166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8"/>
      <c r="O74" s="154"/>
      <c r="P74" s="40"/>
      <c r="Q74" s="40"/>
    </row>
    <row r="75" spans="2:17" ht="22.5" customHeight="1" x14ac:dyDescent="0.25">
      <c r="B75" s="166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8"/>
      <c r="O75" s="154"/>
      <c r="P75" s="40"/>
      <c r="Q75" s="40"/>
    </row>
    <row r="76" spans="2:17" ht="22.5" customHeight="1" x14ac:dyDescent="0.25">
      <c r="B76" s="166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8"/>
      <c r="O76" s="154"/>
      <c r="P76" s="40"/>
      <c r="Q76" s="40"/>
    </row>
    <row r="77" spans="2:17" ht="22.5" customHeight="1" x14ac:dyDescent="0.25"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8"/>
      <c r="O77" s="154"/>
      <c r="P77" s="40"/>
      <c r="Q77" s="40"/>
    </row>
    <row r="78" spans="2:17" ht="22.5" customHeight="1" x14ac:dyDescent="0.25">
      <c r="B78" s="166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8"/>
      <c r="O78" s="154"/>
      <c r="P78" s="40"/>
      <c r="Q78" s="40"/>
    </row>
    <row r="79" spans="2:17" ht="22.5" customHeight="1" x14ac:dyDescent="0.25">
      <c r="B79" s="104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6"/>
      <c r="O79" s="154"/>
      <c r="P79" s="40"/>
      <c r="Q79" s="40"/>
    </row>
    <row r="80" spans="2:17" ht="15" customHeight="1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</row>
    <row r="81" spans="2:18" ht="15" customHeight="1" x14ac:dyDescent="0.25"/>
    <row r="82" spans="2:18" ht="15" customHeight="1" x14ac:dyDescent="0.25">
      <c r="B82" s="2" t="s">
        <v>46</v>
      </c>
      <c r="C82" s="2"/>
      <c r="D82" s="2"/>
      <c r="E82" s="2"/>
      <c r="F82" s="2"/>
      <c r="G82" s="2"/>
      <c r="H82" s="2"/>
      <c r="I82" s="2"/>
      <c r="J82" s="2"/>
      <c r="K82" s="2"/>
      <c r="L82" s="90">
        <f>Other_this_year+Fleet_this_year+Commercial_Vehicle_this_year+Motor_cycle_this_year+Private_car_non_comprehensive_this_year+Private_car_comprehensive_this_year-L60</f>
        <v>0</v>
      </c>
      <c r="M82" s="43"/>
      <c r="N82" s="43"/>
      <c r="O82" s="90">
        <f>Other_last_year+Fleet_last_year+Commercial_Vehicle_last_year+Motor_cycle_last_year+Private_car_non_comprehensive_last_year+Private_car_comprehensive_last_year-Grand_Total_last_year</f>
        <v>0</v>
      </c>
      <c r="P82" s="43"/>
      <c r="Q82" s="43"/>
      <c r="R82" s="2"/>
    </row>
    <row r="83" spans="2:18" ht="15" customHeight="1" x14ac:dyDescent="0.25"/>
    <row r="84" spans="2:18" ht="15" customHeight="1" x14ac:dyDescent="0.25"/>
    <row r="85" spans="2:18" ht="15" customHeight="1" x14ac:dyDescent="0.25"/>
    <row r="86" spans="2:18" ht="15" customHeight="1" x14ac:dyDescent="0.25"/>
    <row r="87" spans="2:18" ht="15" customHeight="1" x14ac:dyDescent="0.25"/>
    <row r="88" spans="2:18" ht="15" customHeight="1" x14ac:dyDescent="0.25"/>
    <row r="89" spans="2:18" ht="15" customHeight="1" x14ac:dyDescent="0.25"/>
    <row r="90" spans="2:18" ht="15" customHeight="1" x14ac:dyDescent="0.25"/>
    <row r="91" spans="2:18" ht="15" customHeight="1" x14ac:dyDescent="0.25"/>
    <row r="92" spans="2:18" ht="15" customHeight="1" x14ac:dyDescent="0.25"/>
    <row r="93" spans="2:18" ht="15" customHeight="1" x14ac:dyDescent="0.25"/>
    <row r="94" spans="2:18" ht="15" customHeight="1" x14ac:dyDescent="0.25"/>
    <row r="95" spans="2:18" ht="15" customHeight="1" x14ac:dyDescent="0.25"/>
    <row r="96" spans="2:18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</sheetData>
  <sheetProtection password="EA91" sheet="1"/>
  <mergeCells count="157">
    <mergeCell ref="S24:S25"/>
    <mergeCell ref="S30:S31"/>
    <mergeCell ref="S36:S37"/>
    <mergeCell ref="S42:S43"/>
    <mergeCell ref="B10:E10"/>
    <mergeCell ref="F10:Q10"/>
    <mergeCell ref="B12:E12"/>
    <mergeCell ref="F12:Q12"/>
    <mergeCell ref="L42:N43"/>
    <mergeCell ref="O42:Q43"/>
    <mergeCell ref="S60:S61"/>
    <mergeCell ref="S58:S59"/>
    <mergeCell ref="S56:S57"/>
    <mergeCell ref="S54:S55"/>
    <mergeCell ref="S48:S49"/>
    <mergeCell ref="B80:Q80"/>
    <mergeCell ref="B62:Q62"/>
    <mergeCell ref="O72:Q72"/>
    <mergeCell ref="O73:Q73"/>
    <mergeCell ref="O74:Q74"/>
    <mergeCell ref="O65:Q65"/>
    <mergeCell ref="O75:Q75"/>
    <mergeCell ref="O76:Q76"/>
    <mergeCell ref="B72:N72"/>
    <mergeCell ref="B73:N73"/>
    <mergeCell ref="B75:N75"/>
    <mergeCell ref="B76:N76"/>
    <mergeCell ref="B74:N74"/>
    <mergeCell ref="B71:Q71"/>
    <mergeCell ref="H56:K57"/>
    <mergeCell ref="B77:N77"/>
    <mergeCell ref="B78:N78"/>
    <mergeCell ref="B70:Q70"/>
    <mergeCell ref="O66:Q66"/>
    <mergeCell ref="O58:Q59"/>
    <mergeCell ref="O56:Q57"/>
    <mergeCell ref="L56:N57"/>
    <mergeCell ref="L67:N67"/>
    <mergeCell ref="L66:N66"/>
    <mergeCell ref="O77:Q77"/>
    <mergeCell ref="O78:Q78"/>
    <mergeCell ref="O79:Q79"/>
    <mergeCell ref="B64:Q64"/>
    <mergeCell ref="B68:F68"/>
    <mergeCell ref="O68:Q68"/>
    <mergeCell ref="L68:N68"/>
    <mergeCell ref="H68:K68"/>
    <mergeCell ref="L65:N65"/>
    <mergeCell ref="B65:K67"/>
    <mergeCell ref="L48:N49"/>
    <mergeCell ref="O48:Q49"/>
    <mergeCell ref="H52:K53"/>
    <mergeCell ref="O50:Q51"/>
    <mergeCell ref="L50:N51"/>
    <mergeCell ref="L60:N61"/>
    <mergeCell ref="O60:Q61"/>
    <mergeCell ref="H54:K55"/>
    <mergeCell ref="L54:N55"/>
    <mergeCell ref="O54:Q55"/>
    <mergeCell ref="B14:Q14"/>
    <mergeCell ref="H60:K61"/>
    <mergeCell ref="B56:C59"/>
    <mergeCell ref="L58:N59"/>
    <mergeCell ref="D56:G59"/>
    <mergeCell ref="O38:Q39"/>
    <mergeCell ref="L44:N45"/>
    <mergeCell ref="O44:Q45"/>
    <mergeCell ref="O46:Q47"/>
    <mergeCell ref="D44:G47"/>
    <mergeCell ref="O40:Q41"/>
    <mergeCell ref="H38:K39"/>
    <mergeCell ref="O32:Q33"/>
    <mergeCell ref="H34:K35"/>
    <mergeCell ref="L36:N37"/>
    <mergeCell ref="O36:Q37"/>
    <mergeCell ref="L38:N39"/>
    <mergeCell ref="H32:K33"/>
    <mergeCell ref="L32:N33"/>
    <mergeCell ref="L46:N47"/>
    <mergeCell ref="L40:N41"/>
    <mergeCell ref="L30:N31"/>
    <mergeCell ref="H44:K45"/>
    <mergeCell ref="H36:K37"/>
    <mergeCell ref="H40:K41"/>
    <mergeCell ref="B42:G43"/>
    <mergeCell ref="L17:Q17"/>
    <mergeCell ref="B26:C29"/>
    <mergeCell ref="D26:G29"/>
    <mergeCell ref="H26:K27"/>
    <mergeCell ref="O26:Q27"/>
    <mergeCell ref="L26:N27"/>
    <mergeCell ref="H28:K29"/>
    <mergeCell ref="L28:N29"/>
    <mergeCell ref="O28:Q29"/>
    <mergeCell ref="L22:N23"/>
    <mergeCell ref="O22:Q23"/>
    <mergeCell ref="L24:N25"/>
    <mergeCell ref="O24:Q25"/>
    <mergeCell ref="L34:N35"/>
    <mergeCell ref="O34:Q35"/>
    <mergeCell ref="O30:Q31"/>
    <mergeCell ref="F13:Q13"/>
    <mergeCell ref="B63:Q63"/>
    <mergeCell ref="H42:K43"/>
    <mergeCell ref="B24:G25"/>
    <mergeCell ref="B30:G31"/>
    <mergeCell ref="B36:G37"/>
    <mergeCell ref="O18:Q19"/>
    <mergeCell ref="L20:N21"/>
    <mergeCell ref="O20:Q21"/>
    <mergeCell ref="L18:N19"/>
    <mergeCell ref="L82:N82"/>
    <mergeCell ref="O82:Q82"/>
    <mergeCell ref="B54:G55"/>
    <mergeCell ref="B60:G61"/>
    <mergeCell ref="B50:C53"/>
    <mergeCell ref="D50:G53"/>
    <mergeCell ref="L52:N53"/>
    <mergeCell ref="O52:Q53"/>
    <mergeCell ref="H58:K59"/>
    <mergeCell ref="B79:N79"/>
    <mergeCell ref="B44:C47"/>
    <mergeCell ref="H46:K47"/>
    <mergeCell ref="B20:C23"/>
    <mergeCell ref="D20:G23"/>
    <mergeCell ref="H20:K21"/>
    <mergeCell ref="H24:K25"/>
    <mergeCell ref="D32:G35"/>
    <mergeCell ref="B38:C41"/>
    <mergeCell ref="H30:K31"/>
    <mergeCell ref="B32:C35"/>
    <mergeCell ref="B13:E13"/>
    <mergeCell ref="O67:Q67"/>
    <mergeCell ref="B69:Q69"/>
    <mergeCell ref="B17:K19"/>
    <mergeCell ref="B16:Q16"/>
    <mergeCell ref="H50:K51"/>
    <mergeCell ref="B48:G49"/>
    <mergeCell ref="B15:Q15"/>
    <mergeCell ref="D38:G41"/>
    <mergeCell ref="H48:K49"/>
    <mergeCell ref="F7:Q7"/>
    <mergeCell ref="F9:Q9"/>
    <mergeCell ref="B1:M1"/>
    <mergeCell ref="B5:E5"/>
    <mergeCell ref="B7:E7"/>
    <mergeCell ref="B9:E9"/>
    <mergeCell ref="B11:E11"/>
    <mergeCell ref="H22:K23"/>
    <mergeCell ref="F11:Q11"/>
    <mergeCell ref="B2:L2"/>
    <mergeCell ref="B6:E6"/>
    <mergeCell ref="F6:Q6"/>
    <mergeCell ref="B8:E8"/>
    <mergeCell ref="B3:M4"/>
    <mergeCell ref="F8:Q8"/>
    <mergeCell ref="F5:Q5"/>
  </mergeCells>
  <phoneticPr fontId="0" type="noConversion"/>
  <dataValidations xWindow="1338" yWindow="663" count="1">
    <dataValidation type="textLength" operator="equal" allowBlank="1" showInputMessage="1" showErrorMessage="1" error="You have not entered the correct Account number - This begins with an S and 4 digits follow. " prompt="Please enter your account code here. This begins with an S and then 4 digits follow" sqref="F13">
      <formula1>5</formula1>
    </dataValidation>
  </dataValidations>
  <printOptions horizontalCentered="1"/>
  <pageMargins left="0.25" right="0.25" top="0.75" bottom="0.75" header="0.3" footer="0.3"/>
  <pageSetup paperSize="9" scale="82" fitToHeight="2" orientation="portrait" r:id="rId1"/>
  <headerFooter differentOddEven="1" alignWithMargins="0">
    <oddFooter>&amp;LDocument owner: MIB Finance&amp;CMIB Levy Form V1.0&amp;R&amp;"Tahoma,Regular"&amp;10Company Confidential</oddFooter>
    <evenFooter>&amp;LDocument owner: MIB Finance&amp;CMIB Levy Form V1.0&amp;R&amp;"Tahoma,Regular"&amp;10Company Confidential</evenFooter>
  </headerFooter>
  <rowBreaks count="1" manualBreakCount="1">
    <brk id="61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S211"/>
  <sheetViews>
    <sheetView showGridLines="0" showZeros="0" tabSelected="1" zoomScaleNormal="100" workbookViewId="0">
      <selection activeCell="C39" sqref="C39:H39"/>
    </sheetView>
  </sheetViews>
  <sheetFormatPr defaultColWidth="5.7109375" defaultRowHeight="15" x14ac:dyDescent="0.25"/>
  <cols>
    <col min="1" max="1" width="2.140625" style="1" customWidth="1"/>
    <col min="2" max="2" width="10.140625" style="1" customWidth="1"/>
    <col min="3" max="3" width="20" style="1" bestFit="1" customWidth="1"/>
    <col min="4" max="4" width="7.28515625" style="1" customWidth="1"/>
    <col min="5" max="5" width="8.140625" style="1" customWidth="1"/>
    <col min="6" max="6" width="2.5703125" style="1" customWidth="1"/>
    <col min="7" max="7" width="7.42578125" style="1" hidden="1" customWidth="1"/>
    <col min="8" max="8" width="5.7109375" style="1" customWidth="1"/>
    <col min="9" max="9" width="1.7109375" style="1" customWidth="1"/>
    <col min="10" max="10" width="10.5703125" style="1" customWidth="1"/>
    <col min="11" max="11" width="4" style="1" hidden="1" customWidth="1"/>
    <col min="12" max="12" width="11.42578125" style="1" customWidth="1"/>
    <col min="13" max="16" width="5.7109375" style="1"/>
    <col min="17" max="17" width="8.28515625" style="1" customWidth="1"/>
    <col min="18" max="18" width="5.7109375" style="1"/>
    <col min="19" max="19" width="25" style="1" customWidth="1"/>
    <col min="20" max="16384" width="5.7109375" style="1"/>
  </cols>
  <sheetData>
    <row r="1" spans="1:19" ht="14.25" customHeight="1" x14ac:dyDescent="0.25">
      <c r="A1" s="21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5"/>
      <c r="O1" s="5"/>
      <c r="P1" s="5"/>
    </row>
    <row r="2" spans="1:19" ht="17.25" customHeight="1" x14ac:dyDescent="0.3">
      <c r="B2" s="37" t="s">
        <v>57</v>
      </c>
      <c r="C2" s="38"/>
      <c r="D2" s="38"/>
      <c r="E2" s="38"/>
      <c r="F2" s="38"/>
      <c r="G2" s="38"/>
      <c r="H2" s="38"/>
      <c r="I2" s="38"/>
      <c r="J2" s="39"/>
      <c r="K2" s="7"/>
      <c r="L2" s="5"/>
      <c r="M2" s="5"/>
      <c r="N2" s="5"/>
      <c r="O2" s="5"/>
      <c r="P2" s="5"/>
    </row>
    <row r="3" spans="1:19" s="2" customFormat="1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9" ht="15.75" x14ac:dyDescent="0.25"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</row>
    <row r="5" spans="1:19" ht="1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9" ht="20.100000000000001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9" ht="18" customHeight="1" x14ac:dyDescent="0.25">
      <c r="A7" s="3"/>
      <c r="B7" s="237" t="s">
        <v>15</v>
      </c>
      <c r="C7" s="237"/>
      <c r="D7" s="237"/>
      <c r="E7" s="238"/>
      <c r="F7" s="155">
        <f>Company_Name</f>
        <v>0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7"/>
      <c r="S7" s="1" t="s">
        <v>35</v>
      </c>
    </row>
    <row r="8" spans="1:19" ht="6.95" customHeight="1" x14ac:dyDescent="0.25">
      <c r="B8" s="40"/>
      <c r="C8" s="40"/>
      <c r="D8" s="40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9" ht="18" customHeight="1" x14ac:dyDescent="0.25">
      <c r="A9" s="3"/>
      <c r="B9" s="237" t="s">
        <v>14</v>
      </c>
      <c r="C9" s="237"/>
      <c r="D9" s="237"/>
      <c r="E9" s="238"/>
      <c r="F9" s="191">
        <f>Financial_year_end</f>
        <v>0</v>
      </c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3"/>
      <c r="S9" s="1" t="s">
        <v>35</v>
      </c>
    </row>
    <row r="10" spans="1:19" ht="6.95" customHeight="1" x14ac:dyDescent="0.25">
      <c r="B10" s="40"/>
      <c r="C10" s="40"/>
      <c r="D10" s="40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9" ht="18" customHeight="1" x14ac:dyDescent="0.25">
      <c r="A11" s="3"/>
      <c r="B11" s="237" t="s">
        <v>13</v>
      </c>
      <c r="C11" s="237"/>
      <c r="D11" s="237"/>
      <c r="E11" s="238"/>
      <c r="F11" s="155">
        <f>Company_No</f>
        <v>0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/>
      <c r="S11" s="1" t="s">
        <v>35</v>
      </c>
    </row>
    <row r="12" spans="1:19" ht="6.95" customHeight="1" x14ac:dyDescent="0.25">
      <c r="B12" s="40"/>
      <c r="C12" s="40"/>
      <c r="D12" s="40"/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9" ht="18" customHeight="1" x14ac:dyDescent="0.25">
      <c r="A13" s="3"/>
      <c r="B13" s="237" t="s">
        <v>42</v>
      </c>
      <c r="C13" s="237"/>
      <c r="D13" s="237"/>
      <c r="E13" s="238"/>
      <c r="F13" s="155">
        <f>S_code</f>
        <v>0</v>
      </c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7"/>
      <c r="S13" s="1" t="s">
        <v>35</v>
      </c>
    </row>
    <row r="14" spans="1:19" ht="26.25" customHeight="1" x14ac:dyDescent="0.25"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</row>
    <row r="15" spans="1:19" ht="15" customHeight="1" x14ac:dyDescent="0.25">
      <c r="B15" s="161" t="s">
        <v>27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8"/>
    </row>
    <row r="16" spans="1:19" ht="15" customHeight="1" x14ac:dyDescent="0.25">
      <c r="B16" s="219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1"/>
    </row>
    <row r="17" spans="2:19" ht="15" customHeight="1" x14ac:dyDescent="0.25">
      <c r="B17" s="222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4"/>
    </row>
    <row r="18" spans="2:19" ht="15" customHeight="1" thickBot="1" x14ac:dyDescent="0.3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</row>
    <row r="19" spans="2:19" ht="15" customHeight="1" x14ac:dyDescent="0.25">
      <c r="B19" s="231" t="s">
        <v>5</v>
      </c>
      <c r="C19" s="232"/>
      <c r="D19" s="232"/>
      <c r="E19" s="232"/>
      <c r="F19" s="233"/>
      <c r="G19" s="8"/>
      <c r="H19" s="225" t="s">
        <v>21</v>
      </c>
      <c r="I19" s="226"/>
      <c r="J19" s="226"/>
      <c r="K19" s="226"/>
      <c r="L19" s="227"/>
      <c r="M19" s="225" t="s">
        <v>22</v>
      </c>
      <c r="N19" s="226"/>
      <c r="O19" s="226"/>
      <c r="P19" s="226"/>
      <c r="Q19" s="227"/>
    </row>
    <row r="20" spans="2:19" ht="15" customHeight="1" x14ac:dyDescent="0.25">
      <c r="B20" s="234"/>
      <c r="C20" s="235"/>
      <c r="D20" s="235"/>
      <c r="E20" s="235"/>
      <c r="F20" s="236"/>
      <c r="G20" s="9"/>
      <c r="H20" s="228"/>
      <c r="I20" s="229"/>
      <c r="J20" s="229"/>
      <c r="K20" s="229"/>
      <c r="L20" s="230"/>
      <c r="M20" s="228"/>
      <c r="N20" s="229"/>
      <c r="O20" s="229"/>
      <c r="P20" s="229"/>
      <c r="Q20" s="230"/>
    </row>
    <row r="21" spans="2:19" ht="20.100000000000001" customHeight="1" x14ac:dyDescent="0.25">
      <c r="B21" s="203" t="s">
        <v>6</v>
      </c>
      <c r="C21" s="204"/>
      <c r="D21" s="204"/>
      <c r="E21" s="204"/>
      <c r="F21" s="204"/>
      <c r="G21" s="205"/>
      <c r="H21" s="187">
        <f>Private_car_comprehensive_this_year</f>
        <v>0</v>
      </c>
      <c r="I21" s="188"/>
      <c r="J21" s="188"/>
      <c r="K21" s="188"/>
      <c r="L21" s="189"/>
      <c r="M21" s="187">
        <f>Private_car_comprehensive_last_year</f>
        <v>0</v>
      </c>
      <c r="N21" s="188"/>
      <c r="O21" s="188"/>
      <c r="P21" s="188"/>
      <c r="Q21" s="189"/>
    </row>
    <row r="22" spans="2:19" ht="20.100000000000001" customHeight="1" x14ac:dyDescent="0.25">
      <c r="B22" s="203" t="s">
        <v>7</v>
      </c>
      <c r="C22" s="204"/>
      <c r="D22" s="204"/>
      <c r="E22" s="204"/>
      <c r="F22" s="204"/>
      <c r="G22" s="205"/>
      <c r="H22" s="187">
        <f>Private_car_non_comprehensive_this_year</f>
        <v>0</v>
      </c>
      <c r="I22" s="188"/>
      <c r="J22" s="188"/>
      <c r="K22" s="188"/>
      <c r="L22" s="189"/>
      <c r="M22" s="187">
        <f>Private_car_non_comprehensive_last_year</f>
        <v>0</v>
      </c>
      <c r="N22" s="188"/>
      <c r="O22" s="188"/>
      <c r="P22" s="188"/>
      <c r="Q22" s="189"/>
    </row>
    <row r="23" spans="2:19" ht="20.100000000000001" customHeight="1" x14ac:dyDescent="0.25">
      <c r="B23" s="203" t="s">
        <v>9</v>
      </c>
      <c r="C23" s="204"/>
      <c r="D23" s="204"/>
      <c r="E23" s="204"/>
      <c r="F23" s="204"/>
      <c r="G23" s="205"/>
      <c r="H23" s="187">
        <f>Motor_cycle_this_year</f>
        <v>0</v>
      </c>
      <c r="I23" s="188"/>
      <c r="J23" s="188"/>
      <c r="K23" s="188"/>
      <c r="L23" s="189"/>
      <c r="M23" s="187">
        <f>Motor_cycle_last_year</f>
        <v>0</v>
      </c>
      <c r="N23" s="188"/>
      <c r="O23" s="188"/>
      <c r="P23" s="188"/>
      <c r="Q23" s="189"/>
    </row>
    <row r="24" spans="2:19" ht="20.100000000000001" customHeight="1" x14ac:dyDescent="0.25">
      <c r="B24" s="203" t="s">
        <v>8</v>
      </c>
      <c r="C24" s="204"/>
      <c r="D24" s="204"/>
      <c r="E24" s="204"/>
      <c r="F24" s="204"/>
      <c r="G24" s="205"/>
      <c r="H24" s="187">
        <f>Commercial_Vehicle_this_year</f>
        <v>0</v>
      </c>
      <c r="I24" s="188"/>
      <c r="J24" s="188"/>
      <c r="K24" s="188"/>
      <c r="L24" s="189"/>
      <c r="M24" s="187">
        <f>Commercial_Vehicle_last_year</f>
        <v>0</v>
      </c>
      <c r="N24" s="188"/>
      <c r="O24" s="188"/>
      <c r="P24" s="188"/>
      <c r="Q24" s="189"/>
    </row>
    <row r="25" spans="2:19" ht="20.100000000000001" customHeight="1" x14ac:dyDescent="0.25">
      <c r="B25" s="203" t="s">
        <v>3</v>
      </c>
      <c r="C25" s="204"/>
      <c r="D25" s="204"/>
      <c r="E25" s="204"/>
      <c r="F25" s="204"/>
      <c r="G25" s="205"/>
      <c r="H25" s="187">
        <f>Fleet_this_year</f>
        <v>0</v>
      </c>
      <c r="I25" s="188"/>
      <c r="J25" s="188"/>
      <c r="K25" s="188"/>
      <c r="L25" s="189"/>
      <c r="M25" s="187">
        <f>Fleet_last_year</f>
        <v>0</v>
      </c>
      <c r="N25" s="188"/>
      <c r="O25" s="188"/>
      <c r="P25" s="188"/>
      <c r="Q25" s="189"/>
    </row>
    <row r="26" spans="2:19" ht="20.100000000000001" customHeight="1" x14ac:dyDescent="0.25">
      <c r="B26" s="203" t="s">
        <v>10</v>
      </c>
      <c r="C26" s="204"/>
      <c r="D26" s="204"/>
      <c r="E26" s="204"/>
      <c r="F26" s="204"/>
      <c r="G26" s="205"/>
      <c r="H26" s="244">
        <f>Other_this_year</f>
        <v>0</v>
      </c>
      <c r="I26" s="245"/>
      <c r="J26" s="245"/>
      <c r="K26" s="245"/>
      <c r="L26" s="246"/>
      <c r="M26" s="187">
        <f>Other_last_year</f>
        <v>0</v>
      </c>
      <c r="N26" s="188"/>
      <c r="O26" s="188"/>
      <c r="P26" s="188"/>
      <c r="Q26" s="189"/>
    </row>
    <row r="27" spans="2:19" ht="18.75" customHeight="1" x14ac:dyDescent="0.25">
      <c r="B27" s="197" t="s">
        <v>4</v>
      </c>
      <c r="C27" s="198"/>
      <c r="D27" s="198"/>
      <c r="E27" s="198"/>
      <c r="F27" s="198"/>
      <c r="G27" s="199"/>
      <c r="H27" s="216">
        <f>SUM(H21:L26)</f>
        <v>0</v>
      </c>
      <c r="I27" s="214"/>
      <c r="J27" s="214"/>
      <c r="K27" s="214"/>
      <c r="L27" s="215"/>
      <c r="M27" s="213">
        <f>SUM(M21:Q26)</f>
        <v>0</v>
      </c>
      <c r="N27" s="214"/>
      <c r="O27" s="214"/>
      <c r="P27" s="214"/>
      <c r="Q27" s="215"/>
      <c r="S27" s="1" t="s">
        <v>35</v>
      </c>
    </row>
    <row r="28" spans="2:19" ht="30.75" customHeight="1" x14ac:dyDescent="0.2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2:19" ht="15" customHeight="1" x14ac:dyDescent="0.25">
      <c r="B29" s="62" t="s">
        <v>58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</row>
    <row r="30" spans="2:19" ht="15" customHeight="1" x14ac:dyDescent="0.25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2:19" ht="30.75" customHeight="1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10"/>
      <c r="L31" s="161" t="s">
        <v>52</v>
      </c>
      <c r="M31" s="162"/>
      <c r="N31" s="163"/>
      <c r="O31" s="162" t="s">
        <v>55</v>
      </c>
      <c r="P31" s="162"/>
      <c r="Q31" s="163"/>
    </row>
    <row r="32" spans="2:19" ht="15" customHeight="1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10"/>
      <c r="L32" s="175" t="s">
        <v>53</v>
      </c>
      <c r="M32" s="118"/>
      <c r="N32" s="119"/>
      <c r="O32" s="175" t="s">
        <v>54</v>
      </c>
      <c r="P32" s="118"/>
      <c r="Q32" s="119"/>
    </row>
    <row r="33" spans="2:19" ht="15" customHeight="1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10"/>
      <c r="L33" s="248" t="s">
        <v>60</v>
      </c>
      <c r="M33" s="249"/>
      <c r="N33" s="250"/>
      <c r="O33" s="49" t="s">
        <v>60</v>
      </c>
      <c r="P33" s="50"/>
      <c r="Q33" s="51"/>
    </row>
    <row r="34" spans="2:19" ht="15" customHeight="1" x14ac:dyDescent="0.25">
      <c r="B34" s="155" t="s">
        <v>56</v>
      </c>
      <c r="C34" s="156"/>
      <c r="D34" s="157"/>
      <c r="E34" s="24" t="s">
        <v>50</v>
      </c>
      <c r="F34" s="156" t="s">
        <v>51</v>
      </c>
      <c r="G34" s="156"/>
      <c r="H34" s="156"/>
      <c r="I34" s="156"/>
      <c r="J34" s="157"/>
      <c r="K34" s="22"/>
      <c r="L34" s="241">
        <f>C_0040_entered</f>
        <v>0</v>
      </c>
      <c r="M34" s="242"/>
      <c r="N34" s="243"/>
      <c r="O34" s="174">
        <f>C_0050_entered</f>
        <v>0</v>
      </c>
      <c r="P34" s="171"/>
      <c r="Q34" s="172"/>
    </row>
    <row r="35" spans="2:19" ht="15" customHeight="1" x14ac:dyDescent="0.25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2:19" ht="15" customHeight="1" x14ac:dyDescent="0.25">
      <c r="B36" s="210" t="s">
        <v>61</v>
      </c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2"/>
      <c r="O36" s="200">
        <f>+L34+O34</f>
        <v>0</v>
      </c>
      <c r="P36" s="201"/>
      <c r="Q36" s="202"/>
      <c r="S36" s="1" t="s">
        <v>35</v>
      </c>
    </row>
    <row r="37" spans="2:19" ht="30" customHeight="1" x14ac:dyDescent="0.2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2:19" ht="15" customHeight="1" x14ac:dyDescent="0.25">
      <c r="B38" s="184" t="s">
        <v>23</v>
      </c>
      <c r="C38" s="185"/>
      <c r="D38" s="185"/>
      <c r="E38" s="185"/>
      <c r="F38" s="185"/>
      <c r="G38" s="185"/>
      <c r="H38" s="186"/>
      <c r="I38" s="4"/>
      <c r="J38" s="206" t="s">
        <v>24</v>
      </c>
      <c r="K38" s="207"/>
      <c r="L38" s="207"/>
      <c r="M38" s="208"/>
      <c r="N38" s="208"/>
      <c r="O38" s="208"/>
      <c r="P38" s="208"/>
      <c r="Q38" s="209"/>
    </row>
    <row r="39" spans="2:19" ht="30" customHeight="1" x14ac:dyDescent="0.25">
      <c r="B39" s="6" t="s">
        <v>47</v>
      </c>
      <c r="C39" s="194"/>
      <c r="D39" s="194"/>
      <c r="E39" s="194"/>
      <c r="F39" s="194"/>
      <c r="G39" s="194"/>
      <c r="H39" s="195"/>
      <c r="J39" s="6" t="s">
        <v>47</v>
      </c>
      <c r="K39" s="2"/>
      <c r="L39" s="194"/>
      <c r="M39" s="194"/>
      <c r="N39" s="194"/>
      <c r="O39" s="194"/>
      <c r="P39" s="194"/>
      <c r="Q39" s="195"/>
    </row>
    <row r="40" spans="2:19" ht="29.65" customHeight="1" x14ac:dyDescent="0.25">
      <c r="B40" s="6" t="s">
        <v>26</v>
      </c>
      <c r="C40" s="196"/>
      <c r="D40" s="194"/>
      <c r="E40" s="194"/>
      <c r="F40" s="194"/>
      <c r="G40" s="194"/>
      <c r="H40" s="195"/>
      <c r="J40" s="6" t="s">
        <v>26</v>
      </c>
      <c r="K40" s="2"/>
      <c r="L40" s="196"/>
      <c r="M40" s="194"/>
      <c r="N40" s="194"/>
      <c r="O40" s="194"/>
      <c r="P40" s="194"/>
      <c r="Q40" s="195"/>
    </row>
    <row r="41" spans="2:19" ht="29.25" customHeight="1" x14ac:dyDescent="0.25">
      <c r="B41" s="6" t="s">
        <v>25</v>
      </c>
      <c r="C41" s="194"/>
      <c r="D41" s="194"/>
      <c r="E41" s="194"/>
      <c r="F41" s="194"/>
      <c r="G41" s="194"/>
      <c r="H41" s="195"/>
      <c r="J41" s="6" t="s">
        <v>25</v>
      </c>
      <c r="K41" s="2"/>
      <c r="L41" s="194"/>
      <c r="M41" s="194"/>
      <c r="N41" s="194"/>
      <c r="O41" s="194"/>
      <c r="P41" s="194"/>
      <c r="Q41" s="195"/>
    </row>
    <row r="42" spans="2:19" ht="15" customHeight="1" x14ac:dyDescent="0.25">
      <c r="B42" s="239"/>
      <c r="C42" s="150"/>
      <c r="D42" s="150"/>
      <c r="E42" s="150"/>
      <c r="F42" s="150"/>
      <c r="G42" s="150"/>
      <c r="H42" s="240"/>
      <c r="J42" s="239"/>
      <c r="K42" s="150"/>
      <c r="L42" s="150"/>
      <c r="M42" s="150"/>
      <c r="N42" s="150"/>
      <c r="O42" s="150"/>
      <c r="P42" s="150"/>
      <c r="Q42" s="240"/>
    </row>
    <row r="43" spans="2:19" ht="15" customHeight="1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</row>
    <row r="44" spans="2:19" ht="15" customHeight="1" x14ac:dyDescent="0.2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</row>
    <row r="45" spans="2:19" ht="25.35" customHeight="1" x14ac:dyDescent="0.25"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</row>
    <row r="46" spans="2:19" ht="15" customHeight="1" x14ac:dyDescent="0.25">
      <c r="B46" s="161" t="s">
        <v>67</v>
      </c>
      <c r="C46" s="162"/>
      <c r="D46" s="162"/>
      <c r="E46" s="162"/>
      <c r="F46" s="162"/>
      <c r="G46" s="27"/>
      <c r="H46" s="162" t="str">
        <f>IF(Total_Premium_this_year+Total_Premium_last_year=0,"ERROR - GWP for class of business = Zero",IF(Total_Solvency_II=0,"ERROR - GWP from Solvency II Return =Zero","Please email these forms in EXCEL format together with your Solvency II return S.05.01.02 to accounting@mib.org.uk"))</f>
        <v>ERROR - GWP for class of business = Zero</v>
      </c>
      <c r="I46" s="162"/>
      <c r="J46" s="162"/>
      <c r="K46" s="162"/>
      <c r="L46" s="162"/>
      <c r="M46" s="162"/>
      <c r="N46" s="162"/>
      <c r="O46" s="162"/>
      <c r="P46" s="162"/>
      <c r="Q46" s="163"/>
      <c r="S46" s="247" t="s">
        <v>69</v>
      </c>
    </row>
    <row r="47" spans="2:19" ht="15" customHeight="1" x14ac:dyDescent="0.25">
      <c r="B47" s="183"/>
      <c r="C47" s="181"/>
      <c r="D47" s="181"/>
      <c r="E47" s="181"/>
      <c r="F47" s="181"/>
      <c r="G47" s="28"/>
      <c r="H47" s="181"/>
      <c r="I47" s="181"/>
      <c r="J47" s="181"/>
      <c r="K47" s="181"/>
      <c r="L47" s="181"/>
      <c r="M47" s="181"/>
      <c r="N47" s="181"/>
      <c r="O47" s="181"/>
      <c r="P47" s="181"/>
      <c r="Q47" s="182"/>
      <c r="S47" s="247"/>
    </row>
    <row r="48" spans="2:19" ht="29.25" customHeight="1" x14ac:dyDescent="0.2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2:17" ht="15" customHeight="1" x14ac:dyDescent="0.25">
      <c r="B49" s="184" t="s">
        <v>62</v>
      </c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6"/>
    </row>
    <row r="50" spans="2:17" ht="15" customHeight="1" x14ac:dyDescent="0.25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</row>
    <row r="51" spans="2:17" ht="15" customHeight="1" x14ac:dyDescent="0.25">
      <c r="B51" s="30" t="s">
        <v>63</v>
      </c>
      <c r="C51" s="30"/>
      <c r="D51" s="31"/>
      <c r="E51" s="23"/>
      <c r="F51" s="154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</row>
    <row r="52" spans="2:17" ht="15" customHeight="1" x14ac:dyDescent="0.25">
      <c r="B52" s="30" t="s">
        <v>64</v>
      </c>
      <c r="C52" s="30"/>
      <c r="D52" s="31"/>
      <c r="E52" s="23"/>
      <c r="F52" s="154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</row>
    <row r="53" spans="2:17" ht="15" customHeight="1" x14ac:dyDescent="0.25"/>
    <row r="54" spans="2:17" ht="15" customHeight="1" x14ac:dyDescent="0.25"/>
    <row r="55" spans="2:17" ht="15" customHeight="1" x14ac:dyDescent="0.25"/>
    <row r="56" spans="2:17" ht="15" customHeight="1" x14ac:dyDescent="0.25"/>
    <row r="57" spans="2:17" ht="15" customHeight="1" x14ac:dyDescent="0.25"/>
    <row r="58" spans="2:17" ht="15" customHeight="1" x14ac:dyDescent="0.25"/>
    <row r="59" spans="2:17" ht="15" customHeight="1" x14ac:dyDescent="0.25"/>
    <row r="60" spans="2:17" ht="15" customHeight="1" x14ac:dyDescent="0.25"/>
    <row r="61" spans="2:17" ht="15" customHeight="1" x14ac:dyDescent="0.25"/>
    <row r="62" spans="2:17" ht="15" customHeight="1" x14ac:dyDescent="0.25"/>
    <row r="63" spans="2:17" ht="15" customHeight="1" x14ac:dyDescent="0.25"/>
    <row r="64" spans="2:17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</sheetData>
  <sheetProtection password="EB91" sheet="1"/>
  <mergeCells count="85">
    <mergeCell ref="B35:Q35"/>
    <mergeCell ref="S46:S47"/>
    <mergeCell ref="B8:E8"/>
    <mergeCell ref="B10:E10"/>
    <mergeCell ref="B12:E12"/>
    <mergeCell ref="B31:J33"/>
    <mergeCell ref="L31:N31"/>
    <mergeCell ref="O31:Q31"/>
    <mergeCell ref="L33:N33"/>
    <mergeCell ref="O33:Q33"/>
    <mergeCell ref="B50:Q50"/>
    <mergeCell ref="B51:D51"/>
    <mergeCell ref="B52:D52"/>
    <mergeCell ref="F51:Q51"/>
    <mergeCell ref="F52:Q52"/>
    <mergeCell ref="B34:D34"/>
    <mergeCell ref="F34:J34"/>
    <mergeCell ref="B42:H42"/>
    <mergeCell ref="C39:H39"/>
    <mergeCell ref="C40:H40"/>
    <mergeCell ref="B1:M1"/>
    <mergeCell ref="B43:Q45"/>
    <mergeCell ref="B5:M6"/>
    <mergeCell ref="B18:Q18"/>
    <mergeCell ref="B28:Q28"/>
    <mergeCell ref="J42:Q42"/>
    <mergeCell ref="L34:N34"/>
    <mergeCell ref="O34:Q34"/>
    <mergeCell ref="H26:L26"/>
    <mergeCell ref="B13:E13"/>
    <mergeCell ref="B7:E7"/>
    <mergeCell ref="B9:E9"/>
    <mergeCell ref="B11:E11"/>
    <mergeCell ref="H19:L20"/>
    <mergeCell ref="F13:Q13"/>
    <mergeCell ref="F8:Q8"/>
    <mergeCell ref="F10:Q10"/>
    <mergeCell ref="F12:Q12"/>
    <mergeCell ref="M24:Q24"/>
    <mergeCell ref="H22:L22"/>
    <mergeCell ref="B24:G24"/>
    <mergeCell ref="B19:F20"/>
    <mergeCell ref="F11:Q11"/>
    <mergeCell ref="B14:Q14"/>
    <mergeCell ref="B22:G22"/>
    <mergeCell ref="M25:Q25"/>
    <mergeCell ref="M22:Q22"/>
    <mergeCell ref="H24:L24"/>
    <mergeCell ref="B23:G23"/>
    <mergeCell ref="B21:G21"/>
    <mergeCell ref="B15:Q17"/>
    <mergeCell ref="H21:L21"/>
    <mergeCell ref="M19:Q20"/>
    <mergeCell ref="M21:Q21"/>
    <mergeCell ref="H23:L23"/>
    <mergeCell ref="H25:L25"/>
    <mergeCell ref="B26:G26"/>
    <mergeCell ref="B25:G25"/>
    <mergeCell ref="J38:Q38"/>
    <mergeCell ref="B29:Q29"/>
    <mergeCell ref="B30:Q30"/>
    <mergeCell ref="B36:N36"/>
    <mergeCell ref="M26:Q26"/>
    <mergeCell ref="M27:Q27"/>
    <mergeCell ref="H27:L27"/>
    <mergeCell ref="C41:H41"/>
    <mergeCell ref="L40:Q40"/>
    <mergeCell ref="L39:Q39"/>
    <mergeCell ref="L41:Q41"/>
    <mergeCell ref="B37:Q37"/>
    <mergeCell ref="B27:G27"/>
    <mergeCell ref="B38:H38"/>
    <mergeCell ref="O36:Q36"/>
    <mergeCell ref="L32:N32"/>
    <mergeCell ref="O32:Q32"/>
    <mergeCell ref="H46:Q47"/>
    <mergeCell ref="B46:F47"/>
    <mergeCell ref="B49:Q49"/>
    <mergeCell ref="B48:Q48"/>
    <mergeCell ref="M23:Q23"/>
    <mergeCell ref="B2:J2"/>
    <mergeCell ref="B4:Q4"/>
    <mergeCell ref="B3:M3"/>
    <mergeCell ref="F7:Q7"/>
    <mergeCell ref="F9:Q9"/>
  </mergeCells>
  <phoneticPr fontId="0" type="noConversion"/>
  <conditionalFormatting sqref="B46">
    <cfRule type="containsText" dxfId="4" priority="4" stopIfTrue="1" operator="containsText" text="Please email to accounting@mib.org.uk">
      <formula>NOT(ISERROR(SEARCH("Please email to accounting@mib.org.uk",B46)))</formula>
    </cfRule>
    <cfRule type="containsText" dxfId="3" priority="5" stopIfTrue="1" operator="containsText" text="There is an error - please ensure totals on forms L1 and L2 agree">
      <formula>NOT(ISERROR(SEARCH("There is an error - please ensure totals on forms L1 and L2 agree",B46)))</formula>
    </cfRule>
  </conditionalFormatting>
  <conditionalFormatting sqref="H46:Q47">
    <cfRule type="containsText" dxfId="2" priority="1" stopIfTrue="1" operator="containsText" text="ERROR">
      <formula>NOT(ISERROR(SEARCH("ERROR",H46)))</formula>
    </cfRule>
  </conditionalFormatting>
  <printOptions horizontalCentered="1"/>
  <pageMargins left="0.25" right="0.25" top="0.75" bottom="0.75" header="0.3" footer="0.3"/>
  <pageSetup paperSize="9" scale="79" orientation="portrait" r:id="rId1"/>
  <headerFooter differentOddEven="1" alignWithMargins="0">
    <oddFooter>&amp;LDocument Owner: MIB Finance&amp;CMIB Levy Form V1.0&amp;R&amp;"Tahoma,Regular"&amp;10Company Confidential</oddFooter>
    <evenFooter>&amp;LDocument Owner: MIB Finance&amp;CMIB Levy Form V1.0&amp;R&amp;"Tahoma,Regular"&amp;10Company Confidential</even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28575</xdr:rowOff>
                  </from>
                  <to>
                    <xdr:col>16</xdr:col>
                    <xdr:colOff>171450</xdr:colOff>
                    <xdr:row>44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B14" sqref="B14"/>
    </sheetView>
  </sheetViews>
  <sheetFormatPr defaultRowHeight="15" x14ac:dyDescent="0.25"/>
  <cols>
    <col min="1" max="1" width="9.140625" style="11"/>
    <col min="2" max="2" width="23.7109375" style="11" customWidth="1"/>
    <col min="3" max="5" width="11.5703125" style="11" customWidth="1"/>
    <col min="6" max="6" width="12.7109375" style="11" customWidth="1"/>
    <col min="7" max="16" width="11.5703125" style="11" customWidth="1"/>
    <col min="17" max="16384" width="9.140625" style="11"/>
  </cols>
  <sheetData>
    <row r="1" spans="1:16" s="14" customFormat="1" ht="15.75" x14ac:dyDescent="0.25">
      <c r="C1" s="251" t="s">
        <v>40</v>
      </c>
      <c r="D1" s="252"/>
      <c r="E1" s="252"/>
      <c r="F1" s="252"/>
      <c r="G1" s="252"/>
      <c r="H1" s="252"/>
      <c r="I1" s="253"/>
      <c r="J1" s="252" t="s">
        <v>41</v>
      </c>
      <c r="K1" s="252"/>
      <c r="L1" s="252"/>
      <c r="M1" s="252"/>
      <c r="N1" s="252"/>
      <c r="O1" s="252"/>
      <c r="P1" s="253"/>
    </row>
    <row r="2" spans="1:16" s="18" customFormat="1" ht="47.25" x14ac:dyDescent="0.25">
      <c r="A2" s="19" t="s">
        <v>44</v>
      </c>
      <c r="B2" s="20" t="s">
        <v>37</v>
      </c>
      <c r="C2" s="15" t="s">
        <v>38</v>
      </c>
      <c r="D2" s="16" t="s">
        <v>39</v>
      </c>
      <c r="E2" s="16" t="s">
        <v>9</v>
      </c>
      <c r="F2" s="16" t="s">
        <v>8</v>
      </c>
      <c r="G2" s="16" t="s">
        <v>3</v>
      </c>
      <c r="H2" s="16" t="s">
        <v>10</v>
      </c>
      <c r="I2" s="17" t="s">
        <v>4</v>
      </c>
      <c r="J2" s="16" t="s">
        <v>38</v>
      </c>
      <c r="K2" s="16" t="s">
        <v>39</v>
      </c>
      <c r="L2" s="16" t="s">
        <v>9</v>
      </c>
      <c r="M2" s="16" t="s">
        <v>8</v>
      </c>
      <c r="N2" s="16" t="s">
        <v>3</v>
      </c>
      <c r="O2" s="16" t="s">
        <v>10</v>
      </c>
      <c r="P2" s="17" t="s">
        <v>4</v>
      </c>
    </row>
    <row r="3" spans="1:16" x14ac:dyDescent="0.25">
      <c r="A3" s="11">
        <f>S_code</f>
        <v>0</v>
      </c>
      <c r="B3" s="11">
        <f>Company_Name</f>
        <v>0</v>
      </c>
      <c r="C3" s="12">
        <f>Private_car_comprehensive_this_year*1000</f>
        <v>0</v>
      </c>
      <c r="D3" s="12">
        <f>Private_car_non_comprehensive_this_year*1000</f>
        <v>0</v>
      </c>
      <c r="E3" s="12">
        <f>Motor_cycle_this_year*1000</f>
        <v>0</v>
      </c>
      <c r="F3" s="12">
        <f>Commercial_Vehicle_this_year*1000</f>
        <v>0</v>
      </c>
      <c r="G3" s="12">
        <f>Fleet_this_year*1000</f>
        <v>0</v>
      </c>
      <c r="H3" s="12">
        <f>Other_this_year*1000</f>
        <v>0</v>
      </c>
      <c r="I3" s="12">
        <f>SUM(C3:H3)</f>
        <v>0</v>
      </c>
      <c r="J3" s="12">
        <f>Private_car_comprehensive_last_year*1000</f>
        <v>0</v>
      </c>
      <c r="K3" s="12">
        <f>Private_car_non_comprehensive_last_year*1000</f>
        <v>0</v>
      </c>
      <c r="L3" s="12">
        <f>Motor_cycle_last_year*1000</f>
        <v>0</v>
      </c>
      <c r="M3" s="12">
        <f>Commercial_Vehicle_last_year*1000</f>
        <v>0</v>
      </c>
      <c r="N3" s="12">
        <f>Fleet_last_year*1000</f>
        <v>0</v>
      </c>
      <c r="O3" s="12">
        <f>Other_last_year*1000</f>
        <v>0</v>
      </c>
      <c r="P3" s="12">
        <f>SUM(J3:O3)</f>
        <v>0</v>
      </c>
    </row>
    <row r="5" spans="1:16" x14ac:dyDescent="0.25">
      <c r="B5" s="11" t="s">
        <v>49</v>
      </c>
    </row>
    <row r="6" spans="1:16" x14ac:dyDescent="0.25">
      <c r="B6" s="13">
        <f>I3/1000+P3/1000-Grand_Total_this_year-Grand_Total_last_year</f>
        <v>0</v>
      </c>
    </row>
  </sheetData>
  <sheetProtection password="EB91" sheet="1"/>
  <mergeCells count="2">
    <mergeCell ref="C1:I1"/>
    <mergeCell ref="J1:P1"/>
  </mergeCells>
  <conditionalFormatting sqref="B6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orientation="portrait" horizontalDpi="300" verticalDpi="300" r:id="rId1"/>
  <headerFooter differentOddEven="1">
    <oddFooter>&amp;R&amp;"Tahoma,Regular"&amp;10Company Confidential</oddFooter>
    <evenFooter>&amp;R&amp;"Tahoma,Regular"&amp;10Company Confidential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29</vt:i4>
      </vt:variant>
    </vt:vector>
  </HeadingPairs>
  <TitlesOfParts>
    <vt:vector size="32" baseType="lpstr">
      <vt:lpstr>MIB Levy Form</vt:lpstr>
      <vt:lpstr>MIB Levy Summary Form</vt:lpstr>
      <vt:lpstr>FINANCE USE ONLY</vt:lpstr>
      <vt:lpstr>Accounting_class</vt:lpstr>
      <vt:lpstr>C_0040_entered</vt:lpstr>
      <vt:lpstr>C_0050_entered</vt:lpstr>
      <vt:lpstr>Commercial_Vehicle_last_year</vt:lpstr>
      <vt:lpstr>Commercial_Vehicle_this_year</vt:lpstr>
      <vt:lpstr>Company_Name</vt:lpstr>
      <vt:lpstr>Company_No</vt:lpstr>
      <vt:lpstr>Financial_year_end</vt:lpstr>
      <vt:lpstr>Fleet_last_year</vt:lpstr>
      <vt:lpstr>Fleet_this_year</vt:lpstr>
      <vt:lpstr>Grand_Total_last_year</vt:lpstr>
      <vt:lpstr>Grand_Total_this_year</vt:lpstr>
      <vt:lpstr>GWP_Title</vt:lpstr>
      <vt:lpstr>Motor_cycle_last_year</vt:lpstr>
      <vt:lpstr>Motor_cycle_this_year</vt:lpstr>
      <vt:lpstr>Other_last_year</vt:lpstr>
      <vt:lpstr>Other_this_year</vt:lpstr>
      <vt:lpstr>'FINANCE USE ONLY'!Print_Area</vt:lpstr>
      <vt:lpstr>'MIB Levy Form'!Print_Area</vt:lpstr>
      <vt:lpstr>'MIB Levy Summary Form'!Print_Area</vt:lpstr>
      <vt:lpstr>'MIB Levy Form'!Print_Titles</vt:lpstr>
      <vt:lpstr>Private_car_comprehensive_last_year</vt:lpstr>
      <vt:lpstr>Private_car_comprehensive_this_year</vt:lpstr>
      <vt:lpstr>Private_car_non_comprehensive_last_year</vt:lpstr>
      <vt:lpstr>Private_car_non_comprehensive_this_year</vt:lpstr>
      <vt:lpstr>S_code</vt:lpstr>
      <vt:lpstr>Total_Premium_last_year</vt:lpstr>
      <vt:lpstr>Total_Premium_this_year</vt:lpstr>
      <vt:lpstr>Total_Solvency_II</vt:lpstr>
    </vt:vector>
  </TitlesOfParts>
  <Company>MIB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MHemani</dc:creator>
  <cp:keywords>Company Confidential</cp:keywords>
  <cp:lastModifiedBy>Donna Smets</cp:lastModifiedBy>
  <cp:lastPrinted>2017-03-21T10:45:50Z</cp:lastPrinted>
  <dcterms:created xsi:type="dcterms:W3CDTF">2002-05-02T13:24:49Z</dcterms:created>
  <dcterms:modified xsi:type="dcterms:W3CDTF">2018-03-15T13:48:24Z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be5a8d0b-feec-4d28-8554-b636972ad0c9</vt:lpwstr>
  </property>
  <property fmtid="{D5CDD505-2E9C-101B-9397-08002B2CF9AE}" pid="3" name="Classification">
    <vt:lpwstr>CC</vt:lpwstr>
  </property>
</Properties>
</file>